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<sst xmlns="http://schemas.openxmlformats.org/spreadsheetml/2006/main" count="1316" uniqueCount="502">
  <si>
    <t>Rating the 1996 Recruiting Class</t>
  </si>
  <si>
    <t>24 players (22 listed in Hokie Huddler 1990 recruiting class issue, plus Ranall White and Calvert Jones)</t>
  </si>
  <si>
    <t>Individual Points:</t>
  </si>
  <si>
    <t>POINTS PER PLAYER:</t>
  </si>
  <si>
    <t>Team Points:</t>
  </si>
  <si>
    <t>INDIVIDUAL POINTS</t>
  </si>
  <si>
    <t>Pts.</t>
  </si>
  <si>
    <t>Player</t>
  </si>
  <si>
    <t>POS</t>
  </si>
  <si>
    <t>VTL</t>
  </si>
  <si>
    <t>VTS</t>
  </si>
  <si>
    <t>VTSL</t>
  </si>
  <si>
    <t>VTGR</t>
  </si>
  <si>
    <t>VTSR</t>
  </si>
  <si>
    <t>VTCR</t>
  </si>
  <si>
    <t>AA</t>
  </si>
  <si>
    <t>1AA</t>
  </si>
  <si>
    <t>CAA</t>
  </si>
  <si>
    <t>UAA</t>
  </si>
  <si>
    <t>RJ</t>
  </si>
  <si>
    <t>NA</t>
  </si>
  <si>
    <t>HF</t>
  </si>
  <si>
    <t>ABE2</t>
  </si>
  <si>
    <t>ABE1</t>
  </si>
  <si>
    <t>BEP</t>
  </si>
  <si>
    <t>BESL</t>
  </si>
  <si>
    <t>BEGR</t>
  </si>
  <si>
    <t>BESR</t>
  </si>
  <si>
    <t>BECR</t>
  </si>
  <si>
    <t>BEAC</t>
  </si>
  <si>
    <t>NFLD</t>
  </si>
  <si>
    <t>POINTS</t>
  </si>
  <si>
    <t>Adams, Robert</t>
  </si>
  <si>
    <t>DE</t>
  </si>
  <si>
    <t>Bird, Cory</t>
  </si>
  <si>
    <t>WR</t>
  </si>
  <si>
    <t>Bradley, Carl</t>
  </si>
  <si>
    <t>DT</t>
  </si>
  <si>
    <t>Brown, Stan</t>
  </si>
  <si>
    <t>DL</t>
  </si>
  <si>
    <t>Charlton, Ike</t>
  </si>
  <si>
    <t>DB</t>
  </si>
  <si>
    <t>Clemente, Manny</t>
  </si>
  <si>
    <t>LB</t>
  </si>
  <si>
    <t>Dumbaugh, Jeff</t>
  </si>
  <si>
    <t>C</t>
  </si>
  <si>
    <t>Ferguson, Lorenzo</t>
  </si>
  <si>
    <t>Flowers, William</t>
  </si>
  <si>
    <t>Ford, Walter</t>
  </si>
  <si>
    <t>Forrest, Jamie</t>
  </si>
  <si>
    <t>Graham, Shayne</t>
  </si>
  <si>
    <t>K</t>
  </si>
  <si>
    <t>Harris, Donald</t>
  </si>
  <si>
    <t>Hawkins, Cullen</t>
  </si>
  <si>
    <t>TB</t>
  </si>
  <si>
    <t>Joe, Tony</t>
  </si>
  <si>
    <t>Kendrick, Andre</t>
  </si>
  <si>
    <t>Kishbaugh, Jeremy</t>
  </si>
  <si>
    <t>Lambo, Anthony</t>
  </si>
  <si>
    <t>Midget, Anthony</t>
  </si>
  <si>
    <t>Meyer, Dave</t>
  </si>
  <si>
    <t>QB</t>
  </si>
  <si>
    <t>Myers, Greg</t>
  </si>
  <si>
    <t>Redding, Josh</t>
  </si>
  <si>
    <t>OL</t>
  </si>
  <si>
    <t>Remley, Brian</t>
  </si>
  <si>
    <t>Ruffing, Sean</t>
  </si>
  <si>
    <t>Sorensen, Nick</t>
  </si>
  <si>
    <t>Stith, Shyrone</t>
  </si>
  <si>
    <t>Storr, Corey</t>
  </si>
  <si>
    <t>Summers, Phillip</t>
  </si>
  <si>
    <t>Totals</t>
  </si>
  <si>
    <t>TEAM POINTS</t>
  </si>
  <si>
    <t>W</t>
  </si>
  <si>
    <t>CW</t>
  </si>
  <si>
    <t>WOV</t>
  </si>
  <si>
    <t>WOM</t>
  </si>
  <si>
    <t>BEC</t>
  </si>
  <si>
    <t>T25</t>
  </si>
  <si>
    <t>T10</t>
  </si>
  <si>
    <t>MB</t>
  </si>
  <si>
    <t>WMB</t>
  </si>
  <si>
    <t>BCS</t>
  </si>
  <si>
    <t>WBCS</t>
  </si>
  <si>
    <t>CG</t>
  </si>
  <si>
    <t>PTS</t>
  </si>
  <si>
    <t>1996 Class</t>
  </si>
  <si>
    <t>Key - Individual Point Categories</t>
  </si>
  <si>
    <t>Key - Team Point Categories</t>
  </si>
  <si>
    <t>VT varsity letters earned</t>
  </si>
  <si>
    <t>Wins</t>
  </si>
  <si>
    <t>Seasons played as starter</t>
  </si>
  <si>
    <t>Conference Wins</t>
  </si>
  <si>
    <t>VT season stats leader</t>
  </si>
  <si>
    <t>Wins over Virginia</t>
  </si>
  <si>
    <t>VT game records held</t>
  </si>
  <si>
    <t>Wins over Miami</t>
  </si>
  <si>
    <t>VT season records held</t>
  </si>
  <si>
    <t>VT career records held</t>
  </si>
  <si>
    <t>Seasons finished in Top 25 (either poll)</t>
  </si>
  <si>
    <t>All-American (2nd or 3rd team)</t>
  </si>
  <si>
    <t>Seasons finished in Top 10 (either poll)</t>
  </si>
  <si>
    <t>1st Team AA</t>
  </si>
  <si>
    <t>Non-BCS bowl invitations</t>
  </si>
  <si>
    <t>Consensus AA</t>
  </si>
  <si>
    <t>NFL draft choice</t>
  </si>
  <si>
    <t>Non-BCS bowl wins</t>
  </si>
  <si>
    <t>Unanimous AA</t>
  </si>
  <si>
    <t>BCS bowl invitations</t>
  </si>
  <si>
    <t>Retired Jersey</t>
  </si>
  <si>
    <t>BCS bowl wins</t>
  </si>
  <si>
    <t>National Award (Lombardi, Outland, etc.)</t>
  </si>
  <si>
    <t>Championship games played in</t>
  </si>
  <si>
    <t>Heisman Finalist</t>
  </si>
  <si>
    <t>VT Season Stat Leaders</t>
  </si>
  <si>
    <t>VT Game Records</t>
  </si>
  <si>
    <t>VT Season Records</t>
  </si>
  <si>
    <t>VT Career Records</t>
  </si>
  <si>
    <t>Draftees (1st round = 10 points, 2nd = 9 points, etc.)</t>
  </si>
  <si>
    <t># of Players:</t>
  </si>
  <si>
    <t>*** DETAILS FOR THE 1990 CLASS APPEAR BELOW THIS LINE ***</t>
  </si>
  <si>
    <t>Rating the 1990 Recruiting Class</t>
  </si>
  <si>
    <t>OVERALL 1990 CLASS RATING:</t>
  </si>
  <si>
    <t>Barry, Chris</t>
  </si>
  <si>
    <t>Boyer, Jason</t>
  </si>
  <si>
    <t>Brown, Ken</t>
  </si>
  <si>
    <t>Charlton, Leroy</t>
  </si>
  <si>
    <t>DeShazo, Maurice</t>
  </si>
  <si>
    <t>Drakeford, Tyronne</t>
  </si>
  <si>
    <t>CB</t>
  </si>
  <si>
    <t>Freeman, Antonio</t>
  </si>
  <si>
    <t>Grayson, Sean</t>
  </si>
  <si>
    <t>TE</t>
  </si>
  <si>
    <t>Greene, Lee</t>
  </si>
  <si>
    <t>RB</t>
  </si>
  <si>
    <t>Henley, Stacy</t>
  </si>
  <si>
    <t>Hodges, Mike</t>
  </si>
  <si>
    <t>FB</t>
  </si>
  <si>
    <t>Jennings, Sean</t>
  </si>
  <si>
    <t>Jones, Calvert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</si>
  <si>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</si>
  <si>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</si>
  <si>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</si>
  <si>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</si>
  <si>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</si>
  <si>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</si>
  <si>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</si>
  <si>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</si>
  <si>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</si>
  <si>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</si>
  <si>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White, Ranall</t>
  </si>
  <si>
    <t>1990 Class</t>
  </si>
  <si>
    <t>*** DETAILS FOR THE 1991 CLASS APPEAR BELOW THIS LINE ***</t>
  </si>
  <si>
    <t>Rating the 1991 Recruiting Class</t>
  </si>
  <si>
    <t>Class Size: 23 players</t>
  </si>
  <si>
    <t>OVERALL 1991 CLASS RATING:</t>
  </si>
  <si>
    <t>Bass, Trenton</t>
  </si>
  <si>
    <t>Bianchin, Mike</t>
  </si>
  <si>
    <t>Bishock, Jon</t>
  </si>
  <si>
    <t>Champan, Joel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</si>
  <si>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</si>
  <si>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</si>
  <si>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</si>
  <si>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</si>
  <si>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</si>
  <si>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</si>
  <si>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</si>
  <si>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</si>
  <si>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</si>
  <si>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</si>
  <si>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</si>
  <si>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</si>
  <si>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</si>
  <si>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</si>
  <si>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</si>
  <si>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</si>
  <si>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</si>
  <si>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</si>
  <si>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</si>
  <si>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1991 Class</t>
  </si>
  <si>
    <t>*** DETAILS FOR THE 1992 CLASS APPEAR BELOW THIS LINE ***</t>
  </si>
  <si>
    <t>Rating the 1992 Recruiting Class</t>
  </si>
  <si>
    <t>Class Size: 21 players</t>
  </si>
  <si>
    <t>OVERALL 1992 CLASS RATING: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</si>
  <si>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</si>
  <si>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</si>
  <si>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</si>
  <si>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</si>
  <si>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</si>
  <si>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</si>
  <si>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</si>
  <si>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</si>
  <si>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</si>
  <si>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</si>
  <si>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</si>
  <si>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</si>
  <si>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</si>
  <si>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</si>
  <si>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</si>
  <si>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</si>
  <si>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S</t>
  </si>
  <si>
    <t>Thomas, Marco</t>
  </si>
  <si>
    <t>Tolan, Dave</t>
  </si>
  <si>
    <t>Wade, Tim</t>
  </si>
  <si>
    <t>Washington, TJ</t>
  </si>
  <si>
    <t>White, Cornelius</t>
  </si>
  <si>
    <t>1992 Class</t>
  </si>
  <si>
    <t>*** DETAILS FOR THE 1993 CLASS APPEAR BELOW THIS LINE ***</t>
  </si>
  <si>
    <t>Rating the 1993 Recruiting Class</t>
  </si>
  <si>
    <t>Class Size: 20 players</t>
  </si>
  <si>
    <t>OVERALL 1993 CLASS RATING:</t>
  </si>
  <si>
    <t>Andreadis, Chris</t>
  </si>
  <si>
    <t>Baron, Jim</t>
  </si>
  <si>
    <t>Baylor, Brad</t>
  </si>
  <si>
    <t>Brown, Cornell</t>
  </si>
  <si>
    <t>Ewald, Chris</t>
  </si>
  <si>
    <t>Green, Larry</t>
  </si>
  <si>
    <t>Harsanyi, Tom</t>
  </si>
  <si>
    <t>FS</t>
  </si>
  <si>
    <t>Irby, Korey</t>
  </si>
  <si>
    <t>Jennings, Bryan</t>
  </si>
  <si>
    <t>Kadrlik, Ben</t>
  </si>
  <si>
    <t>Layne, Aaron</t>
  </si>
  <si>
    <t>Matesic, John</t>
  </si>
  <si>
    <t>Murray, Michael</t>
  </si>
  <si>
    <t>Scales, Shawn</t>
  </si>
  <si>
    <t>Scott, Jon</t>
  </si>
  <si>
    <t>Semones, Brandon</t>
  </si>
  <si>
    <t>Spinner, Baron</t>
  </si>
  <si>
    <t>Sullivan, Sean</t>
  </si>
  <si>
    <t>Whipple, Cody</t>
  </si>
  <si>
    <t>Wilkins, Willie</t>
  </si>
  <si>
    <t>1993 Class</t>
  </si>
  <si>
    <t>Rating the 1994 Recruiting Class</t>
  </si>
  <si>
    <t>Class Size: 18 players</t>
  </si>
  <si>
    <t>OVERALL 1994 CLASS RATING:</t>
  </si>
  <si>
    <t>Jason Berish</t>
  </si>
  <si>
    <t>Al Clark</t>
  </si>
  <si>
    <t>James Crawford</t>
  </si>
  <si>
    <t>Gennaro Dinapoli</t>
  </si>
  <si>
    <t>Shelly Ellison</t>
  </si>
  <si>
    <t>Chris Frith</t>
  </si>
  <si>
    <t>Anthony Kapp</t>
  </si>
  <si>
    <t>Tony Morrison</t>
  </si>
  <si>
    <t>Ken Oxendine</t>
  </si>
  <si>
    <t>Marcus Parker</t>
  </si>
  <si>
    <t>TB/FB</t>
  </si>
  <si>
    <t>Derek Smith</t>
  </si>
  <si>
    <t>John Thomas</t>
  </si>
  <si>
    <t>PK</t>
  </si>
  <si>
    <t>Dwight Vick</t>
  </si>
  <si>
    <t>Todd Volitis</t>
  </si>
  <si>
    <t>Quinton Waller</t>
  </si>
  <si>
    <t>Todd Washington</t>
  </si>
  <si>
    <t>Todd Wheatley</t>
  </si>
  <si>
    <t>Joe Whitten</t>
  </si>
  <si>
    <t>1994 Class</t>
  </si>
  <si>
    <t>*** DETAILS FOR THE 1994 CLASS APPEAR BELOW THIS LINE ***</t>
  </si>
  <si>
    <t>Rating the 1995 Recruiting Class</t>
  </si>
  <si>
    <t>Top Ten Players So Far</t>
  </si>
  <si>
    <t>Year</t>
  </si>
  <si>
    <t>Points</t>
  </si>
  <si>
    <t>Cornell Brown</t>
  </si>
  <si>
    <t>Number of Players:</t>
  </si>
  <si>
    <t>Jim Pyne</t>
  </si>
  <si>
    <t>Maurice DeShazo</t>
  </si>
  <si>
    <t>Antonio Freeman</t>
  </si>
  <si>
    <t>Overall Rating Points:</t>
  </si>
  <si>
    <t>OVERALL 1995 CLASS RATING:</t>
  </si>
  <si>
    <t>Points Per Player:</t>
  </si>
  <si>
    <t>Jimmy Kibble</t>
  </si>
  <si>
    <t>Chris Cyrus</t>
  </si>
  <si>
    <t>Pedro Edison</t>
  </si>
  <si>
    <t>Tyron Edmond</t>
  </si>
  <si>
    <t>Marcus Gildersleeve</t>
  </si>
  <si>
    <t>Angelo Harrison</t>
  </si>
  <si>
    <t>Michael Hawkes</t>
  </si>
  <si>
    <t>Loren Johnson</t>
  </si>
  <si>
    <t>Willie McGirt</t>
  </si>
  <si>
    <t>Greg Melvin</t>
  </si>
  <si>
    <t>Myron Newsome</t>
  </si>
  <si>
    <t>Keith Short</t>
  </si>
  <si>
    <t>Jamel Smith</t>
  </si>
  <si>
    <t>Nathaniel Williams</t>
  </si>
  <si>
    <t>Chris Wright</t>
  </si>
  <si>
    <t>1995 Class</t>
  </si>
  <si>
    <t>*** DETAILS FOR THE 1995 CLASS APPEAR BELOW THIS LINE ***</t>
  </si>
  <si>
    <t>Class Size: 15 players</t>
  </si>
  <si>
    <t>OVERALL 1996 CLASS RATING:</t>
  </si>
  <si>
    <t>For a complete explanation of the point scoring system, see the accompanying link:</t>
  </si>
  <si>
    <t>Rating the 1990 Recruiting Class (July 24, 2002)</t>
  </si>
  <si>
    <t>Shayne Graham</t>
  </si>
  <si>
    <t>*** DETAILS FOR THE 1996 CLASS APPEAR BELOW THIS LINE ***</t>
  </si>
  <si>
    <t>Class Size:</t>
  </si>
  <si>
    <t>OVERALL 1997 CLASS RATING:</t>
  </si>
  <si>
    <t>Andre Davis</t>
  </si>
  <si>
    <t>Rating the 1998 Recruiting Class</t>
  </si>
  <si>
    <t>Keith Burnell</t>
  </si>
  <si>
    <t>Lamar Cobb</t>
  </si>
  <si>
    <t>Anthony Davis</t>
  </si>
  <si>
    <t>Thenus Franklin</t>
  </si>
  <si>
    <t>Jake Grove</t>
  </si>
  <si>
    <t>Marlan Hicks</t>
  </si>
  <si>
    <t>Jermaine Hinkson</t>
  </si>
  <si>
    <t>Jake Houseright</t>
  </si>
  <si>
    <t>T.J. Jackson</t>
  </si>
  <si>
    <t>Emmett Johnson</t>
  </si>
  <si>
    <t>Joe Marchant</t>
  </si>
  <si>
    <t>Anthony Nelson</t>
  </si>
  <si>
    <t>Daniel Nihipoli</t>
  </si>
  <si>
    <t>Grant Noel</t>
  </si>
  <si>
    <t>Luke Owens</t>
  </si>
  <si>
    <t>Terrell Parham</t>
  </si>
  <si>
    <t>Willie Pile</t>
  </si>
  <si>
    <t>Lee Suggs</t>
  </si>
  <si>
    <t>Travis Turner</t>
  </si>
  <si>
    <t>Michael Vick</t>
  </si>
  <si>
    <t>Ronyell Whitaker</t>
  </si>
  <si>
    <t>ATH</t>
  </si>
  <si>
    <t>2002 Team</t>
  </si>
  <si>
    <t>1998 Class</t>
  </si>
  <si>
    <t>Finished #18 AP, #14 Coaches</t>
  </si>
  <si>
    <t>Won 2002 Diamond Walnut Bowl</t>
  </si>
  <si>
    <t>D1ASL</t>
  </si>
  <si>
    <t>D1AGR</t>
  </si>
  <si>
    <t>D1ASR</t>
  </si>
  <si>
    <t>D1ACR</t>
  </si>
  <si>
    <t>D1AMR</t>
  </si>
  <si>
    <t>D1-A season stat leader</t>
  </si>
  <si>
    <t>D1-A game record holder</t>
  </si>
  <si>
    <t>D1-A season record holder</t>
  </si>
  <si>
    <t>D1-A misc. record holder</t>
  </si>
  <si>
    <t>D1-A career record holder</t>
  </si>
  <si>
    <t>OVERALL 1998 CLASS RATING:</t>
  </si>
  <si>
    <t>*** DETAILS FOR THE 1997 CLASS APPEAR BELOW THIS LINE ***</t>
  </si>
  <si>
    <t>Rating the 1997 Recruiting Class</t>
  </si>
  <si>
    <t>Ben Taylor</t>
  </si>
  <si>
    <t>Larry Austin</t>
  </si>
  <si>
    <t>Chad Beasley</t>
  </si>
  <si>
    <t>Barney Bowman</t>
  </si>
  <si>
    <t>Derek Carter</t>
  </si>
  <si>
    <t>Ron Cook</t>
  </si>
  <si>
    <t>Jim Ferugio</t>
  </si>
  <si>
    <t>Ricky Hall</t>
  </si>
  <si>
    <t>Camm Jackson</t>
  </si>
  <si>
    <t>Dave Kadela</t>
  </si>
  <si>
    <t>Matt Lehr</t>
  </si>
  <si>
    <t>James Lomax</t>
  </si>
  <si>
    <t>Derrius Monroe</t>
  </si>
  <si>
    <t>Butch Patrick</t>
  </si>
  <si>
    <t>Derek Piniella</t>
  </si>
  <si>
    <t>Adrien Pressey</t>
  </si>
  <si>
    <t>David Pugh</t>
  </si>
  <si>
    <t>Tyrone Robertson</t>
  </si>
  <si>
    <t>Reggie Samuel</t>
  </si>
  <si>
    <t>Tim Selmon</t>
  </si>
  <si>
    <t>Bob Slowikowski</t>
  </si>
  <si>
    <t>Wayne Ward</t>
  </si>
  <si>
    <t>Brian Welch</t>
  </si>
  <si>
    <t>Dan Wilkinson</t>
  </si>
  <si>
    <t>Matt Wincek</t>
  </si>
  <si>
    <t>1997 Class</t>
  </si>
  <si>
    <t>*** DETAILS FOR THE 1998 CLASS APPEAR BELOW THIS LINE ***</t>
  </si>
  <si>
    <t>1999RecruitingClass.xls</t>
  </si>
  <si>
    <t>2003 Team</t>
  </si>
  <si>
    <t>Played in 2003 Insight Bowl</t>
  </si>
  <si>
    <t>BE/ACC Season Stat Leaders</t>
  </si>
  <si>
    <t>Big East/ACC Game Records</t>
  </si>
  <si>
    <t>Top 10 Finishes (1)</t>
  </si>
  <si>
    <t>2004 Team</t>
  </si>
  <si>
    <t>Finished #10 AP, #10 Coaches</t>
  </si>
  <si>
    <t>Played in 2005 Sugar Bowl</t>
  </si>
  <si>
    <t>Minor Bowls (3)</t>
  </si>
  <si>
    <t>BCS Appearances (1)</t>
  </si>
  <si>
    <t>CC</t>
  </si>
  <si>
    <t>Conference Championships</t>
  </si>
  <si>
    <t>*** DETAILS FOR THE 1999 CLASS APPEAR BELOW THIS LINE ***</t>
  </si>
  <si>
    <t>Rating the 1999 Recruiting Class</t>
  </si>
  <si>
    <t>OVERALL 1999 CLASS RATING:</t>
  </si>
  <si>
    <t>Adibi, Nathaniel</t>
  </si>
  <si>
    <t>Angelo, Ryan</t>
  </si>
  <si>
    <t>Baker, Lee</t>
  </si>
  <si>
    <t>Buie, Chris</t>
  </si>
  <si>
    <t>Colas, Cols</t>
  </si>
  <si>
    <t>Crawford, Michael</t>
  </si>
  <si>
    <t>Gibson, Jacob</t>
  </si>
  <si>
    <t>Harrison, Andrae</t>
  </si>
  <si>
    <t>Hattan, Charles</t>
  </si>
  <si>
    <t>Lewis, Kevin</t>
  </si>
  <si>
    <t>Nelson, Anthony</t>
  </si>
  <si>
    <t>Provitt, Deon</t>
  </si>
  <si>
    <t>Robinson, Vegas</t>
  </si>
  <si>
    <t>Simington, Joe</t>
  </si>
  <si>
    <t>Urquhart, Marvin</t>
  </si>
  <si>
    <t>Wilds, Garnell</t>
  </si>
  <si>
    <t>Wilford, Ernest</t>
  </si>
  <si>
    <t>Willis, Keith</t>
  </si>
  <si>
    <t>Wilson, Joe</t>
  </si>
  <si>
    <t>Witten, Shawn</t>
  </si>
  <si>
    <t>Woodley, Thomas</t>
  </si>
  <si>
    <t>AC1</t>
  </si>
  <si>
    <t>AC2</t>
  </si>
  <si>
    <t>CPY</t>
  </si>
  <si>
    <t>CSL</t>
  </si>
  <si>
    <t>Conf. season stat leader</t>
  </si>
  <si>
    <t>CGR</t>
  </si>
  <si>
    <t>Conf. game records held</t>
  </si>
  <si>
    <t>CSR</t>
  </si>
  <si>
    <t>Conf. season records held</t>
  </si>
  <si>
    <t>Conf. career records held</t>
  </si>
  <si>
    <t>Conf. academic honor roll</t>
  </si>
  <si>
    <t>CCR</t>
  </si>
  <si>
    <t>CAC</t>
  </si>
  <si>
    <t>All Conf. 1st team</t>
  </si>
  <si>
    <t>All Conf. 2nd team</t>
  </si>
  <si>
    <t>Conf. Player of the Year</t>
  </si>
  <si>
    <t>Rating the 2001 Recruiting Class</t>
  </si>
  <si>
    <t>2001RecruitingClass.xls</t>
  </si>
  <si>
    <t>Randall, Bryan</t>
  </si>
  <si>
    <t>Anderson, James</t>
  </si>
  <si>
    <t>Bradley, Curtis</t>
  </si>
  <si>
    <t>Butler, Reggie</t>
  </si>
  <si>
    <t>Clifton, Chris</t>
  </si>
  <si>
    <t>Fleck, Andrew</t>
  </si>
  <si>
    <t>Frye, Brandon</t>
  </si>
  <si>
    <t>Hall, DeAngelo</t>
  </si>
  <si>
    <t>Hamilton, Justin</t>
  </si>
  <si>
    <t>Hilton, Kevin</t>
  </si>
  <si>
    <t>Humes, Cedric</t>
  </si>
  <si>
    <t>Hunt, Will</t>
  </si>
  <si>
    <t>Jones, Kevin</t>
  </si>
  <si>
    <t>King, Jeff</t>
  </si>
  <si>
    <t>McGrath, Danny</t>
  </si>
  <si>
    <t>Murphy, Jason</t>
  </si>
  <si>
    <t>Pannell, Chris</t>
  </si>
  <si>
    <t>Sandidge, Tim</t>
  </si>
  <si>
    <t>Trott, Jordan</t>
  </si>
  <si>
    <t>Walton, DJ</t>
  </si>
  <si>
    <t>Warren, Blake</t>
  </si>
  <si>
    <t>Kevin Jones</t>
  </si>
  <si>
    <t>Bryan Randall</t>
  </si>
  <si>
    <t>DeAngelo Hall</t>
  </si>
  <si>
    <t>Punt Returns (2002, 2003)</t>
  </si>
  <si>
    <t>Cedric Humes</t>
  </si>
  <si>
    <t>Rushing Yards (2005)</t>
  </si>
  <si>
    <t>Rushing Yards (2001, 2003), Scoring (2003)</t>
  </si>
  <si>
    <t>Rushing Yards (1,647), 100 yard games in a season (9 in 2003)</t>
  </si>
  <si>
    <t>Most Yards Per Carry (5.62)</t>
  </si>
  <si>
    <t>Passing Yards (6,508), Touchdown Passes (48), Completion Percentage Min. 500 att. (58.8%), Total Offensive Yards (8,043), Total Offensive Plays (1,242)</t>
  </si>
  <si>
    <t>Passing (2002-04), Total Offense (2002-04)</t>
  </si>
  <si>
    <t xml:space="preserve">Bryan Randall </t>
  </si>
  <si>
    <t>Touchdown Passes (5)</t>
  </si>
  <si>
    <t>Completion Percentage (63.7% in 2002)</t>
  </si>
  <si>
    <t>Punt Returns for a touchdown (2)</t>
  </si>
  <si>
    <t>Punt Returns for Touchdowns (3)</t>
  </si>
  <si>
    <t>Punt Returns for Touchdowns (5)</t>
  </si>
  <si>
    <t>OVERALL 2001 CLASS RATING:</t>
  </si>
  <si>
    <t>Punt Returns (2002)</t>
  </si>
  <si>
    <t>Punt Returns for Touchdowns (2)</t>
  </si>
  <si>
    <t>2001 Class</t>
  </si>
  <si>
    <t>Note: All team points are awarded for accomplishments during the 2002-2005 seasons (which would have been</t>
  </si>
  <si>
    <t>James Anderson</t>
  </si>
  <si>
    <t>Brandon Frye</t>
  </si>
  <si>
    <t>1st Round, 10 points</t>
  </si>
  <si>
    <t>3rd Round, 8 points</t>
  </si>
  <si>
    <t xml:space="preserve">5th Round, 6 points </t>
  </si>
  <si>
    <t>Jeff King</t>
  </si>
  <si>
    <t>Justin Hamilton</t>
  </si>
  <si>
    <t>7th Round, 4 points</t>
  </si>
  <si>
    <t>2005 Team</t>
  </si>
  <si>
    <t>Top 25 Finishes (1)</t>
  </si>
  <si>
    <t>Finished #7 AP, #7 Coaches</t>
  </si>
  <si>
    <t>Won 2006 Gator Bowl</t>
  </si>
  <si>
    <t>(Classes Ranked: 1990-01)</t>
  </si>
  <si>
    <t>the 2001 recruiting class' redshirt-freshman through redshirt-senior seasons)</t>
  </si>
  <si>
    <t xml:space="preserve"> ABE2</t>
  </si>
  <si>
    <t>Baaqee, Mikal</t>
  </si>
  <si>
    <t>Burns, Vinnie</t>
  </si>
  <si>
    <t>P</t>
  </si>
  <si>
    <t>Conway, Travis</t>
  </si>
  <si>
    <t>Cooper, Chad</t>
  </si>
  <si>
    <t>Daniels, Mike</t>
  </si>
  <si>
    <t>Davis, Jim</t>
  </si>
  <si>
    <t>Davis, Jason</t>
  </si>
  <si>
    <t>Dunn, Jon</t>
  </si>
  <si>
    <t>Fatherly, Sam</t>
  </si>
  <si>
    <t>Fuller, Vince</t>
  </si>
  <si>
    <t>Green, Eric</t>
  </si>
  <si>
    <t>Jackson, Mike</t>
  </si>
  <si>
    <t>Johnson, Richard</t>
  </si>
  <si>
    <t>Lallis, Jason</t>
  </si>
  <si>
    <t>Mazzetta, Jared</t>
  </si>
  <si>
    <t>McCadam, Kevin</t>
  </si>
  <si>
    <t>Miller, James</t>
  </si>
  <si>
    <t>Ramsey, Robert</t>
  </si>
  <si>
    <t>Reed, Channing</t>
  </si>
  <si>
    <t>Spence, Josh</t>
  </si>
  <si>
    <t>Wooldridge, Malcolm</t>
  </si>
  <si>
    <t>2000 Class</t>
  </si>
  <si>
    <t>OVERALL 2000 CLASS RATING:</t>
  </si>
  <si>
    <t>Rating the 2000 Recruiting Class</t>
  </si>
  <si>
    <t>2000RecruitingClass.xls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</si>
</sst>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6" fillId="0" borderId="0" xfId="20" applyFont="1" applyAlignment="1">
      <alignment/>
    </xf>
    <xf numFmtId="16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bscription.techsideline.com/tslextra/issue021/article4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3"/>
  <sheetViews>
    <sheetView tabSelected="1" zoomScale="85" zoomScaleNormal="85" workbookViewId="0" topLeftCell="A1">
      <selection activeCell="E534" sqref="E534"/>
    </sheetView>
  </sheetViews>
  <sheetFormatPr defaultColWidth="9.140625" defaultRowHeight="12.75"/>
  <cols>
    <col min="1" max="1" width="16.57421875" style="2" customWidth="1"/>
    <col min="2" max="2" width="5.7109375" style="2" customWidth="1"/>
    <col min="3" max="23" width="5.7109375" style="4" customWidth="1"/>
    <col min="24" max="24" width="7.00390625" style="4" bestFit="1" customWidth="1"/>
    <col min="25" max="25" width="8.00390625" style="0" bestFit="1" customWidth="1"/>
    <col min="26" max="26" width="7.140625" style="0" bestFit="1" customWidth="1"/>
    <col min="27" max="27" width="7.57421875" style="0" bestFit="1" customWidth="1"/>
    <col min="28" max="28" width="7.140625" style="0" bestFit="1" customWidth="1"/>
    <col min="29" max="29" width="7.00390625" style="0" customWidth="1"/>
    <col min="30" max="30" width="7.140625" style="0" customWidth="1"/>
  </cols>
  <sheetData>
    <row r="1" spans="1:24" ht="12.75">
      <c r="A1" s="19" t="s">
        <v>416</v>
      </c>
      <c r="B1"/>
      <c r="C1" s="20"/>
      <c r="D1" s="20"/>
      <c r="E1" s="20"/>
      <c r="F1" s="20"/>
      <c r="G1" s="20"/>
      <c r="H1" s="20"/>
      <c r="I1" s="20"/>
      <c r="J1" s="20"/>
      <c r="K1" s="20"/>
      <c r="M1" s="20"/>
      <c r="N1" s="35" t="s">
        <v>259</v>
      </c>
      <c r="O1" s="20"/>
      <c r="P1"/>
      <c r="Q1" s="20"/>
      <c r="R1" s="20"/>
      <c r="S1" s="20"/>
      <c r="T1" s="20"/>
      <c r="U1" s="20"/>
      <c r="V1" s="20"/>
      <c r="W1" s="20"/>
      <c r="X1" s="20"/>
    </row>
    <row r="2" spans="1:24" ht="12.75">
      <c r="A2" t="s">
        <v>417</v>
      </c>
      <c r="B2"/>
      <c r="C2" s="20"/>
      <c r="D2" s="20"/>
      <c r="E2" s="20"/>
      <c r="F2" s="20"/>
      <c r="G2" s="20"/>
      <c r="H2" s="20"/>
      <c r="I2" s="20"/>
      <c r="J2" s="20"/>
      <c r="K2" s="20"/>
      <c r="M2" s="20"/>
      <c r="N2" s="35" t="s">
        <v>473</v>
      </c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3" ht="12.75">
      <c r="A3" s="14" t="s">
        <v>119</v>
      </c>
      <c r="B3" s="86">
        <v>21</v>
      </c>
      <c r="C3" s="54"/>
      <c r="D3" s="20"/>
      <c r="E3" s="20"/>
      <c r="F3" s="20"/>
      <c r="G3" s="20"/>
      <c r="H3" s="20"/>
      <c r="I3" s="20"/>
      <c r="J3" s="20"/>
      <c r="K3" s="20"/>
      <c r="L3" s="55" t="s">
        <v>260</v>
      </c>
      <c r="M3" s="55" t="s">
        <v>7</v>
      </c>
      <c r="N3" s="55"/>
      <c r="O3" s="55"/>
      <c r="P3" s="30" t="s">
        <v>261</v>
      </c>
      <c r="Q3" s="20"/>
      <c r="R3" s="30"/>
      <c r="S3" s="30"/>
      <c r="T3" s="30"/>
      <c r="U3" s="30">
        <v>1990</v>
      </c>
      <c r="V3" s="30">
        <v>1991</v>
      </c>
      <c r="W3" s="30">
        <v>1992</v>
      </c>
      <c r="X3" s="30">
        <v>1993</v>
      </c>
      <c r="Y3" s="30">
        <v>1994</v>
      </c>
      <c r="Z3" s="30">
        <v>1995</v>
      </c>
      <c r="AA3" s="30">
        <v>1996</v>
      </c>
      <c r="AB3" s="30">
        <v>1997</v>
      </c>
      <c r="AC3" s="30">
        <v>1998</v>
      </c>
      <c r="AD3" s="30">
        <v>1999</v>
      </c>
      <c r="AE3" s="30">
        <v>2000</v>
      </c>
      <c r="AF3" s="30">
        <v>2001</v>
      </c>
      <c r="AG3" s="30" t="s">
        <v>71</v>
      </c>
    </row>
    <row r="4" spans="1:33" ht="12.75">
      <c r="A4"/>
      <c r="B4"/>
      <c r="C4" s="20"/>
      <c r="D4" s="20"/>
      <c r="E4" s="20"/>
      <c r="F4" s="20"/>
      <c r="G4" s="20"/>
      <c r="H4" s="20"/>
      <c r="I4" s="20"/>
      <c r="J4" s="20"/>
      <c r="K4" s="20"/>
      <c r="L4" s="10">
        <v>1998</v>
      </c>
      <c r="M4" s="10" t="s">
        <v>316</v>
      </c>
      <c r="N4" s="10"/>
      <c r="P4" s="10">
        <v>257</v>
      </c>
      <c r="Q4" s="20"/>
      <c r="R4" s="20"/>
      <c r="S4" s="20"/>
      <c r="T4" s="56" t="s">
        <v>263</v>
      </c>
      <c r="U4" s="20">
        <v>24</v>
      </c>
      <c r="V4" s="20">
        <v>23</v>
      </c>
      <c r="W4" s="20">
        <v>21</v>
      </c>
      <c r="X4">
        <v>20</v>
      </c>
      <c r="Y4">
        <v>18</v>
      </c>
      <c r="Z4">
        <v>18</v>
      </c>
      <c r="AA4" s="61">
        <v>28</v>
      </c>
      <c r="AB4">
        <v>26</v>
      </c>
      <c r="AC4">
        <v>21</v>
      </c>
      <c r="AD4">
        <v>21</v>
      </c>
      <c r="AE4">
        <v>21</v>
      </c>
      <c r="AF4">
        <v>21</v>
      </c>
      <c r="AG4">
        <f>SUM(U4:AF4)</f>
        <v>262</v>
      </c>
    </row>
    <row r="5" spans="1:33" ht="12.75">
      <c r="A5" t="s">
        <v>289</v>
      </c>
      <c r="B5"/>
      <c r="C5" s="20"/>
      <c r="D5" s="20"/>
      <c r="E5" s="20"/>
      <c r="F5" s="20"/>
      <c r="G5" s="20"/>
      <c r="H5" s="20"/>
      <c r="I5" s="20"/>
      <c r="J5" s="20"/>
      <c r="K5" s="20"/>
      <c r="L5" s="54">
        <v>1996</v>
      </c>
      <c r="M5" s="54" t="s">
        <v>291</v>
      </c>
      <c r="N5" s="54"/>
      <c r="O5" s="20"/>
      <c r="P5" s="54">
        <v>213</v>
      </c>
      <c r="Q5" s="20"/>
      <c r="R5" s="20"/>
      <c r="S5" s="20"/>
      <c r="T5" s="56" t="s">
        <v>2</v>
      </c>
      <c r="U5" s="20">
        <v>415</v>
      </c>
      <c r="V5" s="20">
        <v>218</v>
      </c>
      <c r="W5" s="20">
        <v>202</v>
      </c>
      <c r="X5">
        <v>203</v>
      </c>
      <c r="Y5">
        <v>172</v>
      </c>
      <c r="Z5">
        <v>173</v>
      </c>
      <c r="AA5" s="78">
        <v>417</v>
      </c>
      <c r="AB5">
        <v>380</v>
      </c>
      <c r="AC5" s="61">
        <v>662</v>
      </c>
      <c r="AD5" s="78">
        <v>213</v>
      </c>
      <c r="AE5" s="78">
        <v>200</v>
      </c>
      <c r="AF5" s="78">
        <v>402</v>
      </c>
      <c r="AG5">
        <f>SUM(U5:AF5)</f>
        <v>3657</v>
      </c>
    </row>
    <row r="6" spans="1:33" ht="12.75">
      <c r="A6" s="59" t="s">
        <v>290</v>
      </c>
      <c r="B6"/>
      <c r="C6" s="20"/>
      <c r="D6" s="20"/>
      <c r="E6" s="20"/>
      <c r="F6" s="20"/>
      <c r="G6" s="20"/>
      <c r="H6" s="20"/>
      <c r="I6" s="20"/>
      <c r="J6" s="20"/>
      <c r="K6" s="20"/>
      <c r="L6" s="54">
        <v>1998</v>
      </c>
      <c r="M6" s="54" t="s">
        <v>314</v>
      </c>
      <c r="N6" s="54"/>
      <c r="O6" s="20"/>
      <c r="P6" s="54">
        <v>204</v>
      </c>
      <c r="Q6" s="20"/>
      <c r="R6" s="20"/>
      <c r="S6" s="20"/>
      <c r="T6" s="56" t="s">
        <v>4</v>
      </c>
      <c r="U6" s="20">
        <v>133</v>
      </c>
      <c r="V6" s="20">
        <v>265</v>
      </c>
      <c r="W6" s="20">
        <v>361</v>
      </c>
      <c r="X6">
        <v>339</v>
      </c>
      <c r="Y6">
        <v>356</v>
      </c>
      <c r="Z6" s="61">
        <v>385</v>
      </c>
      <c r="AA6">
        <v>372</v>
      </c>
      <c r="AB6" s="78">
        <v>380</v>
      </c>
      <c r="AC6" s="78">
        <v>380</v>
      </c>
      <c r="AD6" s="78">
        <v>253</v>
      </c>
      <c r="AE6" s="78">
        <v>273</v>
      </c>
      <c r="AF6" s="78">
        <v>300</v>
      </c>
      <c r="AG6">
        <f>SUM(U6:AF6)</f>
        <v>3797</v>
      </c>
    </row>
    <row r="7" spans="1:33" ht="13.5" thickBot="1">
      <c r="A7"/>
      <c r="B7"/>
      <c r="C7" s="20"/>
      <c r="D7" s="20"/>
      <c r="E7" s="20"/>
      <c r="F7" s="20"/>
      <c r="G7" s="20"/>
      <c r="H7" s="20"/>
      <c r="I7" s="20"/>
      <c r="J7" s="20"/>
      <c r="K7" s="20"/>
      <c r="L7" s="54">
        <v>1997</v>
      </c>
      <c r="M7" s="54" t="s">
        <v>295</v>
      </c>
      <c r="N7" s="86"/>
      <c r="O7" s="54"/>
      <c r="P7" s="86">
        <v>137</v>
      </c>
      <c r="Q7" s="20"/>
      <c r="R7" s="20"/>
      <c r="S7" s="20"/>
      <c r="T7" s="56" t="s">
        <v>267</v>
      </c>
      <c r="U7" s="20">
        <v>548</v>
      </c>
      <c r="V7" s="20">
        <v>483</v>
      </c>
      <c r="W7" s="20">
        <v>563</v>
      </c>
      <c r="X7">
        <v>542</v>
      </c>
      <c r="Y7">
        <v>528</v>
      </c>
      <c r="Z7">
        <v>558</v>
      </c>
      <c r="AA7" s="79">
        <f>+AA5+AA6</f>
        <v>789</v>
      </c>
      <c r="AB7">
        <v>760</v>
      </c>
      <c r="AC7" s="61">
        <f>+AC5+AC6</f>
        <v>1042</v>
      </c>
      <c r="AD7" s="78">
        <f>SUM(AD5:AD6)</f>
        <v>466</v>
      </c>
      <c r="AE7" s="78">
        <v>473</v>
      </c>
      <c r="AF7" s="78">
        <v>702</v>
      </c>
      <c r="AG7">
        <f>SUM(U7:AF7)</f>
        <v>7454</v>
      </c>
    </row>
    <row r="8" spans="1:33" ht="13.5" thickBot="1">
      <c r="A8"/>
      <c r="B8"/>
      <c r="C8" s="21"/>
      <c r="D8" s="22"/>
      <c r="E8" s="23"/>
      <c r="F8" s="22"/>
      <c r="G8" s="24" t="s">
        <v>456</v>
      </c>
      <c r="H8" s="25">
        <f>+AD39+N43</f>
        <v>702</v>
      </c>
      <c r="I8" s="20"/>
      <c r="J8" s="20"/>
      <c r="K8" s="20"/>
      <c r="L8" s="54">
        <v>1993</v>
      </c>
      <c r="M8" s="54" t="s">
        <v>262</v>
      </c>
      <c r="N8" s="86"/>
      <c r="O8" s="54"/>
      <c r="P8" s="86">
        <v>116</v>
      </c>
      <c r="Q8" s="20"/>
      <c r="R8" s="20"/>
      <c r="S8" s="20"/>
      <c r="T8" s="56" t="s">
        <v>269</v>
      </c>
      <c r="U8" s="58">
        <v>22.83</v>
      </c>
      <c r="V8" s="58">
        <v>21</v>
      </c>
      <c r="W8" s="58">
        <v>26.8</v>
      </c>
      <c r="X8" s="57">
        <v>27.1</v>
      </c>
      <c r="Y8" s="57">
        <v>29.333333333333332</v>
      </c>
      <c r="Z8" s="77">
        <v>37.2</v>
      </c>
      <c r="AA8" s="57">
        <f>+AA7/AA4</f>
        <v>28.178571428571427</v>
      </c>
      <c r="AB8" s="57">
        <f>+AB7/AB4</f>
        <v>29.23076923076923</v>
      </c>
      <c r="AC8" s="60">
        <f>+AC7/AC4</f>
        <v>49.61904761904762</v>
      </c>
      <c r="AD8" s="77">
        <v>22.2</v>
      </c>
      <c r="AE8" s="77">
        <v>22.5</v>
      </c>
      <c r="AF8" s="77">
        <v>33.4</v>
      </c>
      <c r="AG8" s="57">
        <f>+AG7/AG4</f>
        <v>28.450381679389313</v>
      </c>
    </row>
    <row r="9" spans="3:16" ht="13.5" thickBot="1">
      <c r="C9" s="21"/>
      <c r="D9" s="22"/>
      <c r="E9" s="27"/>
      <c r="F9" s="27"/>
      <c r="G9" s="24" t="s">
        <v>3</v>
      </c>
      <c r="H9" s="36">
        <f>+H8/B3</f>
        <v>33.42857142857143</v>
      </c>
      <c r="L9" s="86">
        <v>2001</v>
      </c>
      <c r="M9" s="86" t="s">
        <v>440</v>
      </c>
      <c r="N9" s="86"/>
      <c r="O9" s="54"/>
      <c r="P9" s="86">
        <v>113</v>
      </c>
    </row>
    <row r="10" spans="3:16" ht="12.75">
      <c r="C10" s="20"/>
      <c r="D10"/>
      <c r="E10" s="20"/>
      <c r="F10" s="20"/>
      <c r="G10" s="20"/>
      <c r="H10" s="20"/>
      <c r="L10" s="54">
        <v>1990</v>
      </c>
      <c r="M10" s="54" t="s">
        <v>264</v>
      </c>
      <c r="N10" s="86"/>
      <c r="O10" s="54"/>
      <c r="P10" s="86">
        <v>93</v>
      </c>
    </row>
    <row r="11" spans="3:16" ht="12.75">
      <c r="C11" s="20"/>
      <c r="D11"/>
      <c r="E11"/>
      <c r="F11"/>
      <c r="G11" s="26" t="s">
        <v>2</v>
      </c>
      <c r="H11" s="20">
        <f>+AD39</f>
        <v>402</v>
      </c>
      <c r="L11" s="54">
        <v>1990</v>
      </c>
      <c r="M11" s="54" t="s">
        <v>265</v>
      </c>
      <c r="N11" s="86"/>
      <c r="O11" s="20"/>
      <c r="P11" s="86">
        <v>90</v>
      </c>
    </row>
    <row r="12" spans="3:16" ht="12.75">
      <c r="C12" s="20"/>
      <c r="D12" s="20"/>
      <c r="E12"/>
      <c r="F12"/>
      <c r="G12" s="26" t="s">
        <v>4</v>
      </c>
      <c r="H12" s="20">
        <f>+N43</f>
        <v>300</v>
      </c>
      <c r="L12" s="54">
        <v>1990</v>
      </c>
      <c r="M12" s="54" t="s">
        <v>266</v>
      </c>
      <c r="N12" s="54"/>
      <c r="O12" s="20"/>
      <c r="P12" s="54">
        <v>89</v>
      </c>
    </row>
    <row r="13" spans="12:16" ht="12.75">
      <c r="L13" s="86">
        <v>2001</v>
      </c>
      <c r="M13" s="86" t="s">
        <v>441</v>
      </c>
      <c r="N13" s="86"/>
      <c r="O13" s="54"/>
      <c r="P13" s="86">
        <v>80</v>
      </c>
    </row>
    <row r="14" spans="12:16" ht="12.75">
      <c r="L14" s="54"/>
      <c r="M14" s="54"/>
      <c r="N14" s="54"/>
      <c r="O14" s="54"/>
      <c r="P14" s="31"/>
    </row>
    <row r="15" ht="12.75">
      <c r="A15" s="3" t="s">
        <v>5</v>
      </c>
    </row>
    <row r="16" spans="2:29" ht="12.75">
      <c r="B16" s="12" t="s">
        <v>6</v>
      </c>
      <c r="C16" s="4">
        <v>1</v>
      </c>
      <c r="D16" s="4">
        <v>2</v>
      </c>
      <c r="E16" s="4">
        <v>4</v>
      </c>
      <c r="F16" s="4">
        <v>5</v>
      </c>
      <c r="G16" s="4">
        <v>7</v>
      </c>
      <c r="H16" s="4">
        <v>10</v>
      </c>
      <c r="I16" s="4">
        <v>10</v>
      </c>
      <c r="J16" s="4">
        <v>15</v>
      </c>
      <c r="K16" s="4">
        <v>20</v>
      </c>
      <c r="L16" s="4">
        <v>25</v>
      </c>
      <c r="M16" s="4">
        <v>25</v>
      </c>
      <c r="N16" s="4">
        <v>20</v>
      </c>
      <c r="O16" s="4">
        <v>30</v>
      </c>
      <c r="P16" s="4">
        <v>3</v>
      </c>
      <c r="Q16" s="4">
        <v>5</v>
      </c>
      <c r="R16" s="4">
        <v>10</v>
      </c>
      <c r="S16" s="4">
        <v>5</v>
      </c>
      <c r="T16" s="4">
        <v>6</v>
      </c>
      <c r="U16" s="4">
        <v>8</v>
      </c>
      <c r="V16" s="4">
        <v>11</v>
      </c>
      <c r="W16" s="4">
        <v>2</v>
      </c>
      <c r="X16" s="4">
        <v>15</v>
      </c>
      <c r="Y16" s="4">
        <v>20</v>
      </c>
      <c r="Z16" s="4">
        <v>25</v>
      </c>
      <c r="AA16" s="4">
        <v>25</v>
      </c>
      <c r="AB16" s="4">
        <v>40</v>
      </c>
      <c r="AC16" s="4">
        <v>1</v>
      </c>
    </row>
    <row r="17" spans="1:30" ht="12.75">
      <c r="A17" s="7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  <c r="J17" s="6" t="s">
        <v>16</v>
      </c>
      <c r="K17" s="6" t="s">
        <v>17</v>
      </c>
      <c r="L17" s="6" t="s">
        <v>18</v>
      </c>
      <c r="M17" s="6" t="s">
        <v>19</v>
      </c>
      <c r="N17" s="6" t="s">
        <v>20</v>
      </c>
      <c r="O17" s="6" t="s">
        <v>21</v>
      </c>
      <c r="P17" s="6" t="s">
        <v>401</v>
      </c>
      <c r="Q17" s="6" t="s">
        <v>400</v>
      </c>
      <c r="R17" s="6" t="s">
        <v>402</v>
      </c>
      <c r="S17" s="6" t="s">
        <v>403</v>
      </c>
      <c r="T17" s="6" t="s">
        <v>405</v>
      </c>
      <c r="U17" s="6" t="s">
        <v>407</v>
      </c>
      <c r="V17" s="6" t="s">
        <v>411</v>
      </c>
      <c r="W17" s="6" t="s">
        <v>412</v>
      </c>
      <c r="X17" s="6" t="s">
        <v>323</v>
      </c>
      <c r="Y17" s="6" t="s">
        <v>324</v>
      </c>
      <c r="Z17" s="6" t="s">
        <v>325</v>
      </c>
      <c r="AA17" s="6" t="s">
        <v>327</v>
      </c>
      <c r="AB17" s="6" t="s">
        <v>326</v>
      </c>
      <c r="AC17" s="6" t="s">
        <v>30</v>
      </c>
      <c r="AD17" s="6" t="s">
        <v>31</v>
      </c>
    </row>
    <row r="18" spans="1:30" ht="12.75">
      <c r="A18" s="2" t="s">
        <v>419</v>
      </c>
      <c r="B18" s="4" t="s">
        <v>43</v>
      </c>
      <c r="C18" s="4">
        <v>4</v>
      </c>
      <c r="D18" s="4">
        <v>2</v>
      </c>
      <c r="W18" s="4">
        <v>3</v>
      </c>
      <c r="Y18" s="4"/>
      <c r="Z18" s="4"/>
      <c r="AA18" s="4"/>
      <c r="AB18" s="4"/>
      <c r="AC18" s="4">
        <v>8</v>
      </c>
      <c r="AD18" s="2">
        <f aca="true" t="shared" si="0" ref="AD18:AD38">+C18*$C$16+D18*$D$16+E18*$E$16+F18*$F$16+G18*$G$16+H18*$H$16+I18*$I$16+J18*$J$16+K18*$K$16+L18*$L$16+M18*$M$16+N18*$N$16+O18*$O$16+P18*$P$16+Q18*$Q$16+R18*$R$16+S18*$S$16+T18*$T$16+U18*$U$16+V18*$V$16+W18*$W$16+X18*$X$16+Y18*$Y$16+Z18*$Z$16+AA18*$AA$16+AC18*$AC$16</f>
        <v>22</v>
      </c>
    </row>
    <row r="19" spans="1:30" ht="12.75">
      <c r="A19" s="2" t="s">
        <v>420</v>
      </c>
      <c r="B19" s="4" t="s">
        <v>64</v>
      </c>
      <c r="Y19" s="4"/>
      <c r="Z19" s="4"/>
      <c r="AA19" s="4"/>
      <c r="AB19" s="4"/>
      <c r="AC19" s="4"/>
      <c r="AD19" s="2">
        <f t="shared" si="0"/>
        <v>0</v>
      </c>
    </row>
    <row r="20" spans="1:30" ht="12.75">
      <c r="A20" s="2" t="s">
        <v>421</v>
      </c>
      <c r="B20" s="4" t="s">
        <v>64</v>
      </c>
      <c r="C20" s="4">
        <v>3</v>
      </c>
      <c r="Y20" s="4"/>
      <c r="Z20" s="4"/>
      <c r="AA20" s="4"/>
      <c r="AB20" s="4"/>
      <c r="AC20" s="4"/>
      <c r="AD20" s="2">
        <f t="shared" si="0"/>
        <v>3</v>
      </c>
    </row>
    <row r="21" spans="1:30" ht="12.75">
      <c r="A21" s="2" t="s">
        <v>422</v>
      </c>
      <c r="B21" s="4" t="s">
        <v>61</v>
      </c>
      <c r="C21" s="4">
        <v>4</v>
      </c>
      <c r="Y21" s="4"/>
      <c r="Z21" s="4"/>
      <c r="AA21" s="4"/>
      <c r="AB21" s="4"/>
      <c r="AC21" s="4"/>
      <c r="AD21" s="2">
        <f t="shared" si="0"/>
        <v>4</v>
      </c>
    </row>
    <row r="22" spans="1:30" ht="12.75">
      <c r="A22" s="2" t="s">
        <v>423</v>
      </c>
      <c r="B22" s="4" t="s">
        <v>132</v>
      </c>
      <c r="Y22" s="4"/>
      <c r="Z22" s="4"/>
      <c r="AA22" s="4"/>
      <c r="AB22" s="4"/>
      <c r="AC22" s="4"/>
      <c r="AD22" s="2">
        <f t="shared" si="0"/>
        <v>0</v>
      </c>
    </row>
    <row r="23" spans="1:30" ht="12.75">
      <c r="A23" s="2" t="s">
        <v>424</v>
      </c>
      <c r="B23" s="4" t="s">
        <v>39</v>
      </c>
      <c r="C23" s="4">
        <v>2</v>
      </c>
      <c r="D23" s="4">
        <v>1</v>
      </c>
      <c r="Y23" s="4"/>
      <c r="Z23" s="4"/>
      <c r="AA23" s="4"/>
      <c r="AB23" s="4"/>
      <c r="AC23" s="4">
        <v>6</v>
      </c>
      <c r="AD23" s="2">
        <f t="shared" si="0"/>
        <v>10</v>
      </c>
    </row>
    <row r="24" spans="1:30" ht="12.75">
      <c r="A24" s="2" t="s">
        <v>425</v>
      </c>
      <c r="B24" s="4" t="s">
        <v>129</v>
      </c>
      <c r="C24" s="4">
        <v>3</v>
      </c>
      <c r="D24" s="4">
        <v>2</v>
      </c>
      <c r="E24" s="4">
        <v>2</v>
      </c>
      <c r="F24" s="4">
        <v>1</v>
      </c>
      <c r="G24" s="4">
        <v>1</v>
      </c>
      <c r="H24" s="4">
        <v>1</v>
      </c>
      <c r="I24" s="4">
        <v>1</v>
      </c>
      <c r="P24" s="4">
        <v>1</v>
      </c>
      <c r="Q24" s="4">
        <v>1</v>
      </c>
      <c r="R24" s="4">
        <v>1</v>
      </c>
      <c r="S24" s="4">
        <v>1</v>
      </c>
      <c r="Y24" s="4"/>
      <c r="Z24" s="4"/>
      <c r="AA24" s="4"/>
      <c r="AB24" s="4"/>
      <c r="AC24" s="4">
        <v>10</v>
      </c>
      <c r="AD24" s="2">
        <f t="shared" si="0"/>
        <v>80</v>
      </c>
    </row>
    <row r="25" spans="1:30" ht="12.75">
      <c r="A25" s="2" t="s">
        <v>426</v>
      </c>
      <c r="B25" s="4" t="s">
        <v>134</v>
      </c>
      <c r="C25" s="4">
        <v>4</v>
      </c>
      <c r="D25" s="4">
        <v>2</v>
      </c>
      <c r="Y25" s="4"/>
      <c r="Z25" s="4"/>
      <c r="AA25" s="4"/>
      <c r="AB25" s="4"/>
      <c r="AC25" s="4">
        <v>4</v>
      </c>
      <c r="AD25" s="2">
        <f t="shared" si="0"/>
        <v>12</v>
      </c>
    </row>
    <row r="26" spans="1:30" ht="12.75">
      <c r="A26" s="2" t="s">
        <v>427</v>
      </c>
      <c r="B26" s="4" t="s">
        <v>37</v>
      </c>
      <c r="Y26" s="4"/>
      <c r="Z26" s="4"/>
      <c r="AA26" s="4"/>
      <c r="AB26" s="4"/>
      <c r="AC26" s="4"/>
      <c r="AD26" s="2">
        <f t="shared" si="0"/>
        <v>0</v>
      </c>
    </row>
    <row r="27" spans="1:30" ht="12.75">
      <c r="A27" s="2" t="s">
        <v>428</v>
      </c>
      <c r="B27" s="4" t="s">
        <v>134</v>
      </c>
      <c r="C27" s="4">
        <v>4</v>
      </c>
      <c r="D27" s="4">
        <v>2</v>
      </c>
      <c r="E27" s="4">
        <v>1</v>
      </c>
      <c r="Y27" s="4"/>
      <c r="Z27" s="4"/>
      <c r="AA27" s="4"/>
      <c r="AB27" s="4"/>
      <c r="AC27" s="4">
        <v>4</v>
      </c>
      <c r="AD27" s="2">
        <f t="shared" si="0"/>
        <v>16</v>
      </c>
    </row>
    <row r="28" spans="1:30" ht="12.75">
      <c r="A28" s="2" t="s">
        <v>429</v>
      </c>
      <c r="B28" s="4" t="s">
        <v>61</v>
      </c>
      <c r="Y28" s="4"/>
      <c r="Z28" s="4"/>
      <c r="AA28" s="4"/>
      <c r="AB28" s="4"/>
      <c r="AC28" s="4"/>
      <c r="AD28" s="2">
        <f t="shared" si="0"/>
        <v>0</v>
      </c>
    </row>
    <row r="29" spans="1:30" ht="12.75">
      <c r="A29" s="2" t="s">
        <v>430</v>
      </c>
      <c r="B29" s="4" t="s">
        <v>134</v>
      </c>
      <c r="C29" s="4">
        <v>3</v>
      </c>
      <c r="D29" s="4">
        <v>2</v>
      </c>
      <c r="E29" s="4">
        <v>3</v>
      </c>
      <c r="G29" s="4">
        <v>2</v>
      </c>
      <c r="H29" s="4">
        <v>1</v>
      </c>
      <c r="K29" s="4">
        <v>1</v>
      </c>
      <c r="Q29" s="4">
        <v>1</v>
      </c>
      <c r="Y29" s="4"/>
      <c r="Z29" s="4"/>
      <c r="AA29" s="4"/>
      <c r="AB29" s="4"/>
      <c r="AC29" s="4">
        <v>10</v>
      </c>
      <c r="AD29" s="2">
        <f t="shared" si="0"/>
        <v>78</v>
      </c>
    </row>
    <row r="30" spans="1:30" ht="12.75">
      <c r="A30" s="2" t="s">
        <v>431</v>
      </c>
      <c r="B30" s="4" t="s">
        <v>132</v>
      </c>
      <c r="C30" s="4">
        <v>4</v>
      </c>
      <c r="D30" s="4">
        <v>2</v>
      </c>
      <c r="P30" s="4">
        <v>2</v>
      </c>
      <c r="W30" s="4">
        <v>4</v>
      </c>
      <c r="Y30" s="4"/>
      <c r="Z30" s="4"/>
      <c r="AA30" s="4"/>
      <c r="AB30" s="4"/>
      <c r="AC30" s="4">
        <v>6</v>
      </c>
      <c r="AD30" s="2">
        <f t="shared" si="0"/>
        <v>28</v>
      </c>
    </row>
    <row r="31" spans="1:30" ht="12.75">
      <c r="A31" s="2" t="s">
        <v>432</v>
      </c>
      <c r="B31" s="4" t="s">
        <v>64</v>
      </c>
      <c r="C31" s="4">
        <v>2</v>
      </c>
      <c r="D31" s="4">
        <v>2</v>
      </c>
      <c r="W31" s="4">
        <v>1</v>
      </c>
      <c r="Y31" s="4"/>
      <c r="Z31" s="4"/>
      <c r="AA31" s="4"/>
      <c r="AB31" s="4"/>
      <c r="AC31" s="4"/>
      <c r="AD31" s="2">
        <f t="shared" si="0"/>
        <v>8</v>
      </c>
    </row>
    <row r="32" spans="1:30" ht="12.75">
      <c r="A32" s="2" t="s">
        <v>433</v>
      </c>
      <c r="B32" s="4" t="s">
        <v>37</v>
      </c>
      <c r="C32" s="4">
        <v>3</v>
      </c>
      <c r="D32" s="4">
        <v>2</v>
      </c>
      <c r="Q32" s="4">
        <v>1</v>
      </c>
      <c r="Y32" s="4"/>
      <c r="Z32" s="4"/>
      <c r="AA32" s="4"/>
      <c r="AB32" s="4"/>
      <c r="AC32" s="4"/>
      <c r="AD32" s="2">
        <f t="shared" si="0"/>
        <v>12</v>
      </c>
    </row>
    <row r="33" spans="1:30" ht="12.75">
      <c r="A33" s="2" t="s">
        <v>434</v>
      </c>
      <c r="B33" s="4" t="s">
        <v>39</v>
      </c>
      <c r="Y33" s="4"/>
      <c r="Z33" s="4"/>
      <c r="AA33" s="4"/>
      <c r="AB33" s="4"/>
      <c r="AC33" s="4"/>
      <c r="AD33" s="2">
        <f t="shared" si="0"/>
        <v>0</v>
      </c>
    </row>
    <row r="34" spans="1:30" ht="12.75">
      <c r="A34" s="2" t="s">
        <v>418</v>
      </c>
      <c r="B34" s="4" t="s">
        <v>61</v>
      </c>
      <c r="C34" s="4">
        <v>4</v>
      </c>
      <c r="D34" s="4">
        <v>3</v>
      </c>
      <c r="E34" s="4">
        <v>6</v>
      </c>
      <c r="F34" s="4">
        <v>1</v>
      </c>
      <c r="G34" s="4">
        <v>1</v>
      </c>
      <c r="H34" s="4">
        <v>5</v>
      </c>
      <c r="Q34" s="4">
        <v>1</v>
      </c>
      <c r="R34" s="4">
        <v>1</v>
      </c>
      <c r="W34" s="4">
        <v>1</v>
      </c>
      <c r="Y34" s="4"/>
      <c r="Z34" s="4"/>
      <c r="AA34" s="4"/>
      <c r="AB34" s="4"/>
      <c r="AC34" s="4"/>
      <c r="AD34" s="2">
        <f t="shared" si="0"/>
        <v>113</v>
      </c>
    </row>
    <row r="35" spans="1:30" ht="12.75">
      <c r="A35" s="2" t="s">
        <v>435</v>
      </c>
      <c r="B35" s="4" t="s">
        <v>37</v>
      </c>
      <c r="C35" s="4">
        <v>4</v>
      </c>
      <c r="Y35" s="4"/>
      <c r="Z35" s="4"/>
      <c r="AA35" s="4"/>
      <c r="AB35" s="4"/>
      <c r="AC35" s="4"/>
      <c r="AD35" s="2">
        <f t="shared" si="0"/>
        <v>4</v>
      </c>
    </row>
    <row r="36" spans="1:30" ht="12.75">
      <c r="A36" s="2" t="s">
        <v>436</v>
      </c>
      <c r="B36" s="4" t="s">
        <v>33</v>
      </c>
      <c r="C36" s="4">
        <v>3</v>
      </c>
      <c r="W36" s="4">
        <v>2</v>
      </c>
      <c r="Y36" s="4"/>
      <c r="Z36" s="4"/>
      <c r="AA36" s="4"/>
      <c r="AB36" s="4"/>
      <c r="AC36" s="4"/>
      <c r="AD36" s="2">
        <f t="shared" si="0"/>
        <v>7</v>
      </c>
    </row>
    <row r="37" spans="1:34" ht="12.75">
      <c r="A37" s="5" t="s">
        <v>437</v>
      </c>
      <c r="B37" s="8" t="s">
        <v>41</v>
      </c>
      <c r="C37" s="4">
        <v>1</v>
      </c>
      <c r="Y37" s="4"/>
      <c r="Z37" s="4"/>
      <c r="AA37" s="4"/>
      <c r="AB37" s="4"/>
      <c r="AC37" s="4"/>
      <c r="AD37" s="2">
        <f t="shared" si="0"/>
        <v>1</v>
      </c>
      <c r="AF37" s="10"/>
      <c r="AG37" s="10"/>
      <c r="AH37" s="10"/>
    </row>
    <row r="38" spans="1:34" ht="12.75">
      <c r="A38" s="5" t="s">
        <v>438</v>
      </c>
      <c r="B38" s="8" t="s">
        <v>43</v>
      </c>
      <c r="C38" s="8">
        <v>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5">
        <f t="shared" si="0"/>
        <v>4</v>
      </c>
      <c r="AF38" s="54"/>
      <c r="AG38" s="54"/>
      <c r="AH38" s="54"/>
    </row>
    <row r="39" spans="1:34" ht="12.75">
      <c r="A39" s="3" t="s">
        <v>71</v>
      </c>
      <c r="B39" s="4"/>
      <c r="C39" s="4">
        <f>SUM(C18:C38)</f>
        <v>52</v>
      </c>
      <c r="D39" s="4">
        <f>SUM(D18:D38)</f>
        <v>20</v>
      </c>
      <c r="E39" s="4">
        <f>SUM(E18:E38)</f>
        <v>12</v>
      </c>
      <c r="F39" s="4">
        <f>SUM(F18:F38)</f>
        <v>2</v>
      </c>
      <c r="G39" s="4">
        <f>SUM(G18:G38)</f>
        <v>4</v>
      </c>
      <c r="H39" s="4">
        <f>SUM(H18:H38)</f>
        <v>7</v>
      </c>
      <c r="N39" s="4">
        <f>SUM(N18:N38)</f>
        <v>0</v>
      </c>
      <c r="P39" s="4">
        <f>SUM(P18:P38)</f>
        <v>3</v>
      </c>
      <c r="S39" s="4">
        <f>SUM(S18:S38)</f>
        <v>1</v>
      </c>
      <c r="T39" s="4">
        <f>SUM(T18:T38)</f>
        <v>0</v>
      </c>
      <c r="W39" s="4">
        <f>SUM(W18:W38)</f>
        <v>11</v>
      </c>
      <c r="Y39" s="4"/>
      <c r="Z39" s="4"/>
      <c r="AA39" s="4"/>
      <c r="AB39" s="4"/>
      <c r="AC39" s="4"/>
      <c r="AD39" s="3">
        <f>SUM(AD18:AD38)</f>
        <v>402</v>
      </c>
      <c r="AF39" s="54"/>
      <c r="AG39" s="54"/>
      <c r="AH39" s="54"/>
    </row>
    <row r="40" spans="1:36" ht="12.75">
      <c r="A40" s="3"/>
      <c r="B40" s="4"/>
      <c r="Y40" s="4"/>
      <c r="Z40" s="4"/>
      <c r="AA40" s="4"/>
      <c r="AB40" s="4"/>
      <c r="AC40" s="4"/>
      <c r="AD40" s="3"/>
      <c r="AF40" s="54"/>
      <c r="AG40" s="54"/>
      <c r="AH40" s="86"/>
      <c r="AI40" s="4"/>
      <c r="AJ40" s="4"/>
    </row>
    <row r="41" spans="1:36" ht="12.75">
      <c r="A41" s="12" t="s">
        <v>6</v>
      </c>
      <c r="B41" s="2">
        <v>2</v>
      </c>
      <c r="C41" s="4">
        <v>2</v>
      </c>
      <c r="D41" s="4">
        <v>5</v>
      </c>
      <c r="E41" s="4">
        <v>5</v>
      </c>
      <c r="F41" s="4">
        <v>25</v>
      </c>
      <c r="G41" s="4">
        <v>10</v>
      </c>
      <c r="H41" s="4">
        <v>15</v>
      </c>
      <c r="I41" s="4">
        <v>15</v>
      </c>
      <c r="J41" s="4">
        <v>10</v>
      </c>
      <c r="K41" s="4">
        <v>25</v>
      </c>
      <c r="L41" s="4">
        <v>25</v>
      </c>
      <c r="M41" s="4">
        <v>50</v>
      </c>
      <c r="Y41" s="4"/>
      <c r="Z41" s="4"/>
      <c r="AA41" s="4"/>
      <c r="AB41" s="4"/>
      <c r="AC41" s="4"/>
      <c r="AD41" s="3"/>
      <c r="AF41" s="54"/>
      <c r="AG41" s="54"/>
      <c r="AH41" s="86"/>
      <c r="AI41" s="20"/>
      <c r="AJ41" s="20"/>
    </row>
    <row r="42" spans="1:36" ht="12.75">
      <c r="A42" s="7" t="s">
        <v>72</v>
      </c>
      <c r="B42" s="6" t="s">
        <v>73</v>
      </c>
      <c r="C42" s="6" t="s">
        <v>74</v>
      </c>
      <c r="D42" s="6" t="s">
        <v>75</v>
      </c>
      <c r="E42" s="6" t="s">
        <v>76</v>
      </c>
      <c r="F42" s="6" t="s">
        <v>374</v>
      </c>
      <c r="G42" s="6" t="s">
        <v>78</v>
      </c>
      <c r="H42" s="6" t="s">
        <v>79</v>
      </c>
      <c r="I42" s="6" t="s">
        <v>80</v>
      </c>
      <c r="J42" s="6" t="s">
        <v>81</v>
      </c>
      <c r="K42" s="6" t="s">
        <v>82</v>
      </c>
      <c r="L42" s="6" t="s">
        <v>83</v>
      </c>
      <c r="M42" s="6" t="s">
        <v>84</v>
      </c>
      <c r="N42" s="6" t="s">
        <v>85</v>
      </c>
      <c r="Y42" s="3"/>
      <c r="AF42" s="86"/>
      <c r="AG42" s="86"/>
      <c r="AH42" s="86"/>
      <c r="AI42" s="20"/>
      <c r="AJ42" s="20"/>
    </row>
    <row r="43" spans="1:36" ht="12.75">
      <c r="A43" s="2" t="s">
        <v>459</v>
      </c>
      <c r="B43" s="4">
        <v>39</v>
      </c>
      <c r="C43" s="4">
        <v>21</v>
      </c>
      <c r="D43" s="2">
        <v>3</v>
      </c>
      <c r="E43" s="4">
        <v>2</v>
      </c>
      <c r="F43" s="4">
        <v>1</v>
      </c>
      <c r="G43" s="13">
        <v>1</v>
      </c>
      <c r="H43" s="13">
        <v>2</v>
      </c>
      <c r="I43" s="13">
        <v>3</v>
      </c>
      <c r="J43" s="13">
        <v>2</v>
      </c>
      <c r="K43" s="13">
        <v>1</v>
      </c>
      <c r="L43" s="13">
        <v>0</v>
      </c>
      <c r="M43" s="13">
        <v>0</v>
      </c>
      <c r="N43" s="13">
        <v>300</v>
      </c>
      <c r="AF43" s="54"/>
      <c r="AG43" s="54"/>
      <c r="AH43" s="86"/>
      <c r="AI43" s="54"/>
      <c r="AJ43" s="31"/>
    </row>
    <row r="44" spans="7:36" ht="12.75">
      <c r="G44" s="13"/>
      <c r="H44" s="13"/>
      <c r="I44" s="13"/>
      <c r="J44" s="13"/>
      <c r="K44" s="13"/>
      <c r="L44" s="13"/>
      <c r="M44" s="13"/>
      <c r="N44" s="13"/>
      <c r="AF44" s="54"/>
      <c r="AG44" s="54"/>
      <c r="AH44" s="86"/>
      <c r="AI44" s="54"/>
      <c r="AJ44" s="31"/>
    </row>
    <row r="45" spans="14:36" ht="12.75">
      <c r="N45" s="13"/>
      <c r="AF45" s="54"/>
      <c r="AG45" s="54"/>
      <c r="AH45" s="54"/>
      <c r="AI45" s="54"/>
      <c r="AJ45" s="31"/>
    </row>
    <row r="46" spans="1:36" ht="12.75">
      <c r="A46" s="2" t="s">
        <v>460</v>
      </c>
      <c r="AF46" s="86"/>
      <c r="AG46" s="86"/>
      <c r="AH46" s="86"/>
      <c r="AI46" s="54"/>
      <c r="AJ46" s="31"/>
    </row>
    <row r="47" spans="1:36" ht="12.75">
      <c r="A47" s="2" t="s">
        <v>474</v>
      </c>
      <c r="AF47" s="86"/>
      <c r="AG47" s="86"/>
      <c r="AH47" s="86"/>
      <c r="AI47" s="20"/>
      <c r="AJ47" s="20"/>
    </row>
    <row r="48" spans="32:36" ht="12.75">
      <c r="AF48" s="54"/>
      <c r="AG48" s="54"/>
      <c r="AH48" s="54"/>
      <c r="AI48" s="20"/>
      <c r="AJ48" s="20"/>
    </row>
    <row r="49" spans="32:36" ht="12.75">
      <c r="AF49" s="54"/>
      <c r="AG49" s="54"/>
      <c r="AH49" s="86"/>
      <c r="AI49" s="54"/>
      <c r="AJ49" s="31"/>
    </row>
    <row r="50" spans="1:20" ht="12.75">
      <c r="A50" s="5"/>
      <c r="B50" s="11" t="s">
        <v>87</v>
      </c>
      <c r="C50" s="8"/>
      <c r="D50" s="8"/>
      <c r="E50" s="8"/>
      <c r="F50" s="8"/>
      <c r="G50" s="8"/>
      <c r="H50" s="8"/>
      <c r="I50" s="8"/>
      <c r="J50" s="8"/>
      <c r="K50" s="8"/>
      <c r="M50" s="5"/>
      <c r="N50" s="11" t="s">
        <v>88</v>
      </c>
      <c r="O50" s="8"/>
      <c r="P50" s="8"/>
      <c r="Q50" s="8"/>
      <c r="R50" s="8"/>
      <c r="S50" s="8"/>
      <c r="T50" s="8"/>
    </row>
    <row r="51" spans="1:20" ht="12.75">
      <c r="A51" s="9" t="s">
        <v>9</v>
      </c>
      <c r="B51" s="10" t="s">
        <v>89</v>
      </c>
      <c r="G51" s="9" t="s">
        <v>400</v>
      </c>
      <c r="H51" s="10" t="s">
        <v>413</v>
      </c>
      <c r="M51" s="9" t="s">
        <v>73</v>
      </c>
      <c r="N51" s="10" t="s">
        <v>90</v>
      </c>
      <c r="S51" s="9"/>
      <c r="T51" s="10"/>
    </row>
    <row r="52" spans="1:20" ht="12.75">
      <c r="A52" s="9" t="s">
        <v>10</v>
      </c>
      <c r="B52" s="10" t="s">
        <v>91</v>
      </c>
      <c r="G52" s="9" t="s">
        <v>401</v>
      </c>
      <c r="H52" s="10" t="s">
        <v>414</v>
      </c>
      <c r="M52" s="9" t="s">
        <v>74</v>
      </c>
      <c r="N52" s="10" t="s">
        <v>92</v>
      </c>
      <c r="S52" s="9"/>
      <c r="T52" s="10"/>
    </row>
    <row r="53" spans="1:20" ht="12.75">
      <c r="A53" s="9" t="s">
        <v>11</v>
      </c>
      <c r="B53" s="10" t="s">
        <v>93</v>
      </c>
      <c r="G53" s="9" t="s">
        <v>402</v>
      </c>
      <c r="H53" s="10" t="s">
        <v>415</v>
      </c>
      <c r="M53" s="9" t="s">
        <v>75</v>
      </c>
      <c r="N53" s="10" t="s">
        <v>94</v>
      </c>
      <c r="S53" s="9"/>
      <c r="T53" s="10"/>
    </row>
    <row r="54" spans="1:20" ht="12.75">
      <c r="A54" s="9" t="s">
        <v>12</v>
      </c>
      <c r="B54" s="10" t="s">
        <v>95</v>
      </c>
      <c r="G54" s="9" t="s">
        <v>403</v>
      </c>
      <c r="H54" s="10" t="s">
        <v>404</v>
      </c>
      <c r="M54" s="9" t="s">
        <v>76</v>
      </c>
      <c r="N54" s="10" t="s">
        <v>96</v>
      </c>
      <c r="S54" s="9"/>
      <c r="T54" s="10"/>
    </row>
    <row r="55" spans="1:20" ht="12.75">
      <c r="A55" s="9" t="s">
        <v>13</v>
      </c>
      <c r="B55" s="10" t="s">
        <v>97</v>
      </c>
      <c r="G55" s="9" t="s">
        <v>405</v>
      </c>
      <c r="H55" s="10" t="s">
        <v>406</v>
      </c>
      <c r="M55" s="9" t="s">
        <v>374</v>
      </c>
      <c r="N55" s="10" t="s">
        <v>375</v>
      </c>
      <c r="S55" s="9"/>
      <c r="T55" s="10"/>
    </row>
    <row r="56" spans="1:20" ht="12.75">
      <c r="A56" s="9" t="s">
        <v>14</v>
      </c>
      <c r="B56" s="10" t="s">
        <v>98</v>
      </c>
      <c r="G56" s="9" t="s">
        <v>407</v>
      </c>
      <c r="H56" s="10" t="s">
        <v>408</v>
      </c>
      <c r="M56" s="9" t="s">
        <v>78</v>
      </c>
      <c r="N56" s="10" t="s">
        <v>99</v>
      </c>
      <c r="T56" s="10"/>
    </row>
    <row r="57" spans="1:20" ht="12.75">
      <c r="A57" s="9" t="s">
        <v>15</v>
      </c>
      <c r="B57" s="10" t="s">
        <v>100</v>
      </c>
      <c r="G57" s="9" t="s">
        <v>411</v>
      </c>
      <c r="H57" s="10" t="s">
        <v>409</v>
      </c>
      <c r="M57" s="9" t="s">
        <v>79</v>
      </c>
      <c r="N57" s="10" t="s">
        <v>101</v>
      </c>
      <c r="S57" s="9"/>
      <c r="T57" s="10"/>
    </row>
    <row r="58" spans="1:20" ht="12.75">
      <c r="A58" s="9" t="s">
        <v>16</v>
      </c>
      <c r="B58" s="10" t="s">
        <v>102</v>
      </c>
      <c r="G58" s="9" t="s">
        <v>412</v>
      </c>
      <c r="H58" s="10" t="s">
        <v>410</v>
      </c>
      <c r="M58" s="9" t="s">
        <v>80</v>
      </c>
      <c r="N58" s="10" t="s">
        <v>103</v>
      </c>
      <c r="S58" s="9"/>
      <c r="T58" s="10"/>
    </row>
    <row r="59" spans="1:20" ht="12.75">
      <c r="A59" s="9" t="s">
        <v>17</v>
      </c>
      <c r="B59" s="10" t="s">
        <v>104</v>
      </c>
      <c r="G59" s="76" t="s">
        <v>323</v>
      </c>
      <c r="H59" s="10" t="s">
        <v>328</v>
      </c>
      <c r="M59" s="9" t="s">
        <v>81</v>
      </c>
      <c r="N59" s="10" t="s">
        <v>106</v>
      </c>
      <c r="S59" s="9"/>
      <c r="T59" s="10"/>
    </row>
    <row r="60" spans="1:14" ht="12.75">
      <c r="A60" s="9" t="s">
        <v>18</v>
      </c>
      <c r="B60" s="10" t="s">
        <v>107</v>
      </c>
      <c r="G60" s="76" t="s">
        <v>324</v>
      </c>
      <c r="H60" s="10" t="s">
        <v>329</v>
      </c>
      <c r="M60" s="9" t="s">
        <v>82</v>
      </c>
      <c r="N60" s="10" t="s">
        <v>108</v>
      </c>
    </row>
    <row r="61" spans="1:14" ht="12.75">
      <c r="A61" s="9" t="s">
        <v>19</v>
      </c>
      <c r="B61" s="10" t="s">
        <v>109</v>
      </c>
      <c r="G61" s="76" t="s">
        <v>325</v>
      </c>
      <c r="H61" s="10" t="s">
        <v>330</v>
      </c>
      <c r="M61" s="9" t="s">
        <v>83</v>
      </c>
      <c r="N61" s="10" t="s">
        <v>110</v>
      </c>
    </row>
    <row r="62" spans="1:14" ht="12.75">
      <c r="A62" s="9" t="s">
        <v>20</v>
      </c>
      <c r="B62" s="10" t="s">
        <v>111</v>
      </c>
      <c r="G62" s="76" t="s">
        <v>327</v>
      </c>
      <c r="H62" s="10" t="s">
        <v>331</v>
      </c>
      <c r="M62" s="9" t="s">
        <v>84</v>
      </c>
      <c r="N62" s="10" t="s">
        <v>112</v>
      </c>
    </row>
    <row r="63" spans="1:8" ht="12.75">
      <c r="A63" s="9" t="s">
        <v>21</v>
      </c>
      <c r="B63" s="10" t="s">
        <v>113</v>
      </c>
      <c r="G63" s="76" t="s">
        <v>326</v>
      </c>
      <c r="H63" s="10" t="s">
        <v>332</v>
      </c>
    </row>
    <row r="64" spans="7:8" ht="12.75">
      <c r="G64" s="9" t="s">
        <v>30</v>
      </c>
      <c r="H64" s="10" t="s">
        <v>105</v>
      </c>
    </row>
    <row r="66" spans="1:15" ht="12.75">
      <c r="A66" s="7" t="s">
        <v>114</v>
      </c>
      <c r="B66" s="5"/>
      <c r="C66" s="8"/>
      <c r="D66" s="8"/>
      <c r="E66" s="8"/>
      <c r="F66" s="8"/>
      <c r="N66" s="2"/>
      <c r="O66" s="2"/>
    </row>
    <row r="67" spans="1:2" ht="12.75">
      <c r="A67" s="2" t="s">
        <v>439</v>
      </c>
      <c r="B67" s="2" t="s">
        <v>445</v>
      </c>
    </row>
    <row r="68" spans="1:2" ht="12.75">
      <c r="A68" s="2" t="s">
        <v>440</v>
      </c>
      <c r="B68" s="2" t="s">
        <v>449</v>
      </c>
    </row>
    <row r="69" spans="1:2" ht="12.75">
      <c r="A69" s="2" t="s">
        <v>441</v>
      </c>
      <c r="B69" s="2" t="s">
        <v>442</v>
      </c>
    </row>
    <row r="70" spans="1:2" ht="12.75">
      <c r="A70" s="2" t="s">
        <v>443</v>
      </c>
      <c r="B70" s="2" t="s">
        <v>444</v>
      </c>
    </row>
    <row r="74" spans="1:6" ht="12.75">
      <c r="A74" s="7" t="s">
        <v>115</v>
      </c>
      <c r="B74" s="5"/>
      <c r="C74" s="8"/>
      <c r="D74" s="8"/>
      <c r="E74" s="8"/>
      <c r="F74" s="8"/>
    </row>
    <row r="75" spans="1:2" ht="12.75">
      <c r="A75" s="2" t="s">
        <v>450</v>
      </c>
      <c r="B75" s="2" t="s">
        <v>451</v>
      </c>
    </row>
    <row r="76" spans="1:2" ht="12.75">
      <c r="A76" s="2" t="s">
        <v>441</v>
      </c>
      <c r="B76" s="2" t="s">
        <v>453</v>
      </c>
    </row>
    <row r="78" spans="1:6" ht="12.75">
      <c r="A78" s="7" t="s">
        <v>116</v>
      </c>
      <c r="B78" s="5"/>
      <c r="C78" s="8"/>
      <c r="D78" s="8"/>
      <c r="E78" s="8"/>
      <c r="F78" s="8"/>
    </row>
    <row r="79" spans="1:2" ht="12.75">
      <c r="A79" s="2" t="s">
        <v>439</v>
      </c>
      <c r="B79" s="2" t="s">
        <v>446</v>
      </c>
    </row>
    <row r="80" spans="1:2" ht="12.75">
      <c r="A80" s="2" t="s">
        <v>440</v>
      </c>
      <c r="B80" s="2" t="s">
        <v>452</v>
      </c>
    </row>
    <row r="81" spans="1:2" ht="12.75">
      <c r="A81" s="2" t="s">
        <v>441</v>
      </c>
      <c r="B81" s="2" t="s">
        <v>454</v>
      </c>
    </row>
    <row r="83" spans="1:6" ht="12.75">
      <c r="A83" s="7" t="s">
        <v>117</v>
      </c>
      <c r="B83" s="5"/>
      <c r="C83" s="8"/>
      <c r="D83" s="8"/>
      <c r="E83" s="8"/>
      <c r="F83" s="8"/>
    </row>
    <row r="84" spans="1:2" ht="12.75">
      <c r="A84" s="2" t="s">
        <v>439</v>
      </c>
      <c r="B84" s="2" t="s">
        <v>447</v>
      </c>
    </row>
    <row r="85" spans="1:2" ht="12.75">
      <c r="A85" s="2" t="s">
        <v>440</v>
      </c>
      <c r="B85" s="2" t="s">
        <v>448</v>
      </c>
    </row>
    <row r="86" spans="1:2" ht="12.75">
      <c r="A86" s="2" t="s">
        <v>441</v>
      </c>
      <c r="B86" s="2" t="s">
        <v>455</v>
      </c>
    </row>
    <row r="88" ht="12.75">
      <c r="A88" s="7" t="s">
        <v>366</v>
      </c>
    </row>
    <row r="89" spans="1:2" ht="12.75">
      <c r="A89" s="2" t="s">
        <v>441</v>
      </c>
      <c r="B89" s="2" t="s">
        <v>457</v>
      </c>
    </row>
    <row r="92" spans="1:2" ht="12.75">
      <c r="A92" s="51" t="s">
        <v>367</v>
      </c>
      <c r="B92" s="5"/>
    </row>
    <row r="93" spans="1:2" ht="12.75">
      <c r="A93" s="2" t="s">
        <v>441</v>
      </c>
      <c r="B93" s="2" t="s">
        <v>458</v>
      </c>
    </row>
    <row r="98" spans="1:2" ht="12.75">
      <c r="A98" s="11" t="s">
        <v>118</v>
      </c>
      <c r="B98" s="8"/>
    </row>
    <row r="99" spans="1:2" ht="12.75">
      <c r="A99" s="10" t="s">
        <v>441</v>
      </c>
      <c r="B99" s="10" t="s">
        <v>463</v>
      </c>
    </row>
    <row r="100" spans="1:2" ht="12.75">
      <c r="A100" s="10" t="s">
        <v>439</v>
      </c>
      <c r="B100" s="10" t="s">
        <v>463</v>
      </c>
    </row>
    <row r="101" spans="1:2" ht="12.75">
      <c r="A101" s="10" t="s">
        <v>461</v>
      </c>
      <c r="B101" s="10" t="s">
        <v>464</v>
      </c>
    </row>
    <row r="102" spans="1:2" ht="12.75">
      <c r="A102" s="10" t="s">
        <v>462</v>
      </c>
      <c r="B102" s="10" t="s">
        <v>465</v>
      </c>
    </row>
    <row r="103" spans="1:2" ht="12.75">
      <c r="A103" s="10" t="s">
        <v>466</v>
      </c>
      <c r="B103" s="10" t="s">
        <v>465</v>
      </c>
    </row>
    <row r="104" spans="1:2" ht="12.75">
      <c r="A104" s="10" t="s">
        <v>467</v>
      </c>
      <c r="B104" s="10" t="s">
        <v>468</v>
      </c>
    </row>
    <row r="105" spans="1:2" ht="12.75">
      <c r="A105" s="10" t="s">
        <v>443</v>
      </c>
      <c r="B105" s="10" t="s">
        <v>468</v>
      </c>
    </row>
    <row r="107" spans="1:2" ht="12.75">
      <c r="A107" s="7" t="s">
        <v>470</v>
      </c>
      <c r="B107" s="5"/>
    </row>
    <row r="108" spans="1:2" ht="12.75">
      <c r="A108" s="2" t="s">
        <v>319</v>
      </c>
      <c r="B108" s="2" t="s">
        <v>321</v>
      </c>
    </row>
    <row r="111" ht="12.75">
      <c r="A111" s="50" t="s">
        <v>368</v>
      </c>
    </row>
    <row r="112" spans="1:2" ht="12.75">
      <c r="A112" s="2" t="s">
        <v>369</v>
      </c>
      <c r="B112" s="2" t="s">
        <v>370</v>
      </c>
    </row>
    <row r="113" spans="1:2" ht="12.75">
      <c r="A113" s="2" t="s">
        <v>469</v>
      </c>
      <c r="B113" s="2" t="s">
        <v>471</v>
      </c>
    </row>
    <row r="114" spans="1:6" ht="12.75">
      <c r="A114" s="64"/>
      <c r="B114" s="1"/>
      <c r="C114" s="65"/>
      <c r="D114" s="65"/>
      <c r="E114" s="65"/>
      <c r="F114" s="65"/>
    </row>
    <row r="115" spans="1:6" ht="12.75">
      <c r="A115" s="80" t="s">
        <v>372</v>
      </c>
      <c r="B115" s="1"/>
      <c r="C115" s="65"/>
      <c r="D115" s="62"/>
      <c r="E115" s="62"/>
      <c r="F115" s="62"/>
    </row>
    <row r="116" spans="1:25" ht="12.75">
      <c r="A116" s="1" t="s">
        <v>319</v>
      </c>
      <c r="B116" s="1" t="s">
        <v>322</v>
      </c>
      <c r="C116" s="65"/>
      <c r="D116" s="62"/>
      <c r="E116" s="62"/>
      <c r="F116" s="62"/>
      <c r="G116" s="65"/>
      <c r="H116" s="65"/>
      <c r="I116" s="65"/>
      <c r="J116" s="65"/>
      <c r="K116" s="65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3"/>
    </row>
    <row r="117" spans="1:25" ht="12.75">
      <c r="A117" s="1" t="s">
        <v>364</v>
      </c>
      <c r="B117" s="1" t="s">
        <v>365</v>
      </c>
      <c r="C117" s="65"/>
      <c r="D117" s="62"/>
      <c r="E117" s="62"/>
      <c r="F117" s="62"/>
      <c r="G117" s="62"/>
      <c r="H117" s="66"/>
      <c r="I117" s="65"/>
      <c r="J117" s="65"/>
      <c r="K117" s="65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3"/>
    </row>
    <row r="118" spans="1:25" ht="12.75">
      <c r="A118" s="1" t="s">
        <v>469</v>
      </c>
      <c r="B118" s="1" t="s">
        <v>472</v>
      </c>
      <c r="C118" s="65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3"/>
    </row>
    <row r="119" spans="1:25" ht="12.75">
      <c r="A119" s="94"/>
      <c r="B119" s="1"/>
      <c r="C119" s="62"/>
      <c r="D119" s="63"/>
      <c r="E119" s="63"/>
      <c r="F119" s="63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3"/>
    </row>
    <row r="120" spans="1:25" ht="12.75">
      <c r="A120" s="68"/>
      <c r="B120" s="1"/>
      <c r="C120" s="62"/>
      <c r="D120" s="63"/>
      <c r="E120" s="63"/>
      <c r="F120" s="63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3"/>
    </row>
    <row r="121" spans="1:25" ht="12.75">
      <c r="A121" s="80" t="s">
        <v>373</v>
      </c>
      <c r="B121" s="1"/>
      <c r="C121" s="62"/>
      <c r="D121" s="63"/>
      <c r="E121" s="62"/>
      <c r="F121" s="62"/>
      <c r="G121" s="62"/>
      <c r="H121" s="62"/>
      <c r="I121" s="62"/>
      <c r="J121" s="62"/>
      <c r="K121" s="62"/>
      <c r="L121" s="6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3"/>
    </row>
    <row r="122" spans="1:25" ht="12.75">
      <c r="A122" s="94" t="s">
        <v>369</v>
      </c>
      <c r="B122" s="1" t="s">
        <v>371</v>
      </c>
      <c r="C122" s="62"/>
      <c r="D122" s="63"/>
      <c r="E122" s="63"/>
      <c r="F122" s="62"/>
      <c r="G122" s="69"/>
      <c r="H122" s="69"/>
      <c r="I122" s="62"/>
      <c r="J122" s="62"/>
      <c r="K122" s="62"/>
      <c r="L122" s="6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</row>
    <row r="123" spans="1:25" ht="12.75">
      <c r="A123" s="1"/>
      <c r="B123" s="1"/>
      <c r="C123" s="62"/>
      <c r="D123" s="63"/>
      <c r="E123" s="62"/>
      <c r="F123" s="62"/>
      <c r="G123" s="69"/>
      <c r="H123" s="70"/>
      <c r="I123" s="62"/>
      <c r="J123" s="63"/>
      <c r="K123" s="63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</row>
    <row r="124" spans="1:25" ht="12.75">
      <c r="A124" s="1"/>
      <c r="B124" s="1"/>
      <c r="C124" s="62"/>
      <c r="D124" s="63"/>
      <c r="E124" s="62"/>
      <c r="F124" s="62"/>
      <c r="G124" s="62"/>
      <c r="H124" s="62"/>
      <c r="I124" s="62"/>
      <c r="J124" s="63"/>
      <c r="K124" s="63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</row>
    <row r="125" spans="1:25" ht="12.75">
      <c r="A125" s="1"/>
      <c r="B125" s="1"/>
      <c r="C125" s="62"/>
      <c r="D125" s="63"/>
      <c r="E125" s="62"/>
      <c r="F125" s="62"/>
      <c r="G125" s="62"/>
      <c r="H125" s="62"/>
      <c r="I125" s="62"/>
      <c r="J125" s="63"/>
      <c r="K125" s="63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</row>
    <row r="126" spans="1:25" ht="12.75">
      <c r="A126" s="1"/>
      <c r="B126" s="1"/>
      <c r="C126" s="62"/>
      <c r="D126" s="63"/>
      <c r="E126" s="62"/>
      <c r="F126" s="62"/>
      <c r="G126" s="62"/>
      <c r="H126" s="62"/>
      <c r="I126" s="62"/>
      <c r="J126" s="63"/>
      <c r="K126" s="63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3"/>
    </row>
    <row r="127" spans="1:25" ht="12.75">
      <c r="A127" s="71"/>
      <c r="B127" s="6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3"/>
    </row>
    <row r="128" spans="1:25" ht="12.75">
      <c r="A128" s="37"/>
      <c r="B128" s="38"/>
      <c r="C128" s="39"/>
      <c r="D128" s="39"/>
      <c r="E128" s="39"/>
      <c r="F128" s="39"/>
      <c r="G128" s="39"/>
      <c r="H128" s="40" t="s">
        <v>120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18"/>
    </row>
    <row r="129" spans="1:24" ht="12.75">
      <c r="A129" s="19" t="s">
        <v>121</v>
      </c>
      <c r="B12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2.75">
      <c r="A130" t="s">
        <v>1</v>
      </c>
      <c r="B13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3.5" thickBot="1">
      <c r="A131"/>
      <c r="B13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3.5" thickBot="1">
      <c r="A132"/>
      <c r="B132"/>
      <c r="C132" s="21"/>
      <c r="D132" s="22"/>
      <c r="E132" s="23"/>
      <c r="F132" s="22"/>
      <c r="G132" s="24" t="s">
        <v>122</v>
      </c>
      <c r="H132" s="25">
        <f>SUM(M132:M133)</f>
        <v>548</v>
      </c>
      <c r="I132" s="20"/>
      <c r="J132"/>
      <c r="K132"/>
      <c r="L132" s="26" t="s">
        <v>2</v>
      </c>
      <c r="M132" s="20">
        <f>+Y163</f>
        <v>415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3.5" thickBot="1">
      <c r="A133"/>
      <c r="B133"/>
      <c r="C133" s="21"/>
      <c r="D133" s="22"/>
      <c r="E133" s="27"/>
      <c r="F133" s="27"/>
      <c r="G133" s="24" t="s">
        <v>3</v>
      </c>
      <c r="H133" s="28">
        <f>+H132/24</f>
        <v>22.833333333333332</v>
      </c>
      <c r="I133" s="20"/>
      <c r="J133"/>
      <c r="K133"/>
      <c r="L133" s="26" t="s">
        <v>4</v>
      </c>
      <c r="M133" s="20">
        <f>+N167</f>
        <v>133</v>
      </c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2.75">
      <c r="A134"/>
      <c r="B134"/>
      <c r="C134" s="20"/>
      <c r="D134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2.75">
      <c r="A135"/>
      <c r="B135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2.75">
      <c r="A136" s="19" t="s">
        <v>5</v>
      </c>
      <c r="B13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2.75">
      <c r="A137"/>
      <c r="B137" s="26" t="s">
        <v>6</v>
      </c>
      <c r="C137" s="20">
        <v>1</v>
      </c>
      <c r="D137" s="20">
        <v>2</v>
      </c>
      <c r="E137" s="20">
        <v>4</v>
      </c>
      <c r="F137" s="20">
        <v>5</v>
      </c>
      <c r="G137" s="20">
        <v>7</v>
      </c>
      <c r="H137" s="20">
        <v>10</v>
      </c>
      <c r="I137" s="20">
        <v>10</v>
      </c>
      <c r="J137" s="20">
        <v>15</v>
      </c>
      <c r="K137" s="20">
        <v>20</v>
      </c>
      <c r="L137" s="20">
        <v>25</v>
      </c>
      <c r="M137" s="20">
        <v>25</v>
      </c>
      <c r="N137" s="20">
        <v>20</v>
      </c>
      <c r="O137" s="20">
        <v>30</v>
      </c>
      <c r="P137" s="20">
        <v>3</v>
      </c>
      <c r="Q137" s="20">
        <v>5</v>
      </c>
      <c r="R137" s="20">
        <v>10</v>
      </c>
      <c r="S137" s="20">
        <v>5</v>
      </c>
      <c r="T137" s="20">
        <v>6</v>
      </c>
      <c r="U137" s="20">
        <v>8</v>
      </c>
      <c r="V137" s="20">
        <v>11</v>
      </c>
      <c r="W137" s="20">
        <v>2</v>
      </c>
      <c r="X137" s="20">
        <v>1</v>
      </c>
    </row>
    <row r="138" spans="1:25" ht="12.75">
      <c r="A138" s="29" t="s">
        <v>7</v>
      </c>
      <c r="B138" s="30" t="s">
        <v>8</v>
      </c>
      <c r="C138" s="30" t="s">
        <v>9</v>
      </c>
      <c r="D138" s="30" t="s">
        <v>10</v>
      </c>
      <c r="E138" s="30" t="s">
        <v>11</v>
      </c>
      <c r="F138" s="30" t="s">
        <v>12</v>
      </c>
      <c r="G138" s="30" t="s">
        <v>13</v>
      </c>
      <c r="H138" s="30" t="s">
        <v>14</v>
      </c>
      <c r="I138" s="30" t="s">
        <v>15</v>
      </c>
      <c r="J138" s="30" t="s">
        <v>16</v>
      </c>
      <c r="K138" s="30" t="s">
        <v>17</v>
      </c>
      <c r="L138" s="30" t="s">
        <v>18</v>
      </c>
      <c r="M138" s="30" t="s">
        <v>19</v>
      </c>
      <c r="N138" s="30" t="s">
        <v>20</v>
      </c>
      <c r="O138" s="30" t="s">
        <v>21</v>
      </c>
      <c r="P138" s="30" t="s">
        <v>22</v>
      </c>
      <c r="Q138" s="30" t="s">
        <v>23</v>
      </c>
      <c r="R138" s="30" t="s">
        <v>24</v>
      </c>
      <c r="S138" s="30" t="s">
        <v>25</v>
      </c>
      <c r="T138" s="30" t="s">
        <v>26</v>
      </c>
      <c r="U138" s="30" t="s">
        <v>27</v>
      </c>
      <c r="V138" s="30" t="s">
        <v>28</v>
      </c>
      <c r="W138" s="30" t="s">
        <v>29</v>
      </c>
      <c r="X138" s="30" t="s">
        <v>30</v>
      </c>
      <c r="Y138" s="30" t="s">
        <v>31</v>
      </c>
    </row>
    <row r="139" spans="1:25" ht="12.75">
      <c r="A139" t="s">
        <v>123</v>
      </c>
      <c r="B139" s="31" t="s">
        <v>45</v>
      </c>
      <c r="C139" s="20">
        <v>4</v>
      </c>
      <c r="D139" s="20">
        <v>1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>
        <v>6</v>
      </c>
    </row>
    <row r="140" spans="1:25" ht="12.75">
      <c r="A140" t="s">
        <v>124</v>
      </c>
      <c r="B140" s="31" t="s">
        <v>33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>
        <v>0</v>
      </c>
    </row>
    <row r="141" spans="1:25" ht="12.75">
      <c r="A141" t="s">
        <v>125</v>
      </c>
      <c r="B141" s="31" t="s">
        <v>43</v>
      </c>
      <c r="C141" s="20">
        <v>4</v>
      </c>
      <c r="D141" s="20">
        <v>3</v>
      </c>
      <c r="E141" s="20">
        <v>1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>
        <v>1</v>
      </c>
      <c r="Q141" s="20">
        <v>1</v>
      </c>
      <c r="R141" s="20"/>
      <c r="S141" s="20"/>
      <c r="T141" s="20"/>
      <c r="U141" s="20"/>
      <c r="V141" s="20"/>
      <c r="W141" s="20"/>
      <c r="X141" s="20">
        <v>7</v>
      </c>
      <c r="Y141">
        <v>29</v>
      </c>
    </row>
    <row r="142" spans="1:25" ht="12.75">
      <c r="A142" t="s">
        <v>126</v>
      </c>
      <c r="B142" s="31" t="s">
        <v>33</v>
      </c>
      <c r="C142" s="20">
        <v>2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>
        <v>2</v>
      </c>
    </row>
    <row r="143" spans="1:25" ht="12.75">
      <c r="A143" t="s">
        <v>127</v>
      </c>
      <c r="B143" s="31" t="s">
        <v>61</v>
      </c>
      <c r="C143" s="20">
        <v>3</v>
      </c>
      <c r="D143" s="20">
        <v>3</v>
      </c>
      <c r="E143" s="20">
        <v>6</v>
      </c>
      <c r="F143" s="20">
        <v>1</v>
      </c>
      <c r="G143" s="20">
        <v>1</v>
      </c>
      <c r="H143" s="20">
        <v>4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>
        <v>1</v>
      </c>
      <c r="T143" s="20"/>
      <c r="U143" s="20"/>
      <c r="V143" s="20"/>
      <c r="W143" s="20"/>
      <c r="X143" s="20"/>
      <c r="Y143">
        <v>90</v>
      </c>
    </row>
    <row r="144" spans="1:25" ht="12.75">
      <c r="A144" t="s">
        <v>128</v>
      </c>
      <c r="B144" s="31" t="s">
        <v>129</v>
      </c>
      <c r="C144" s="20">
        <v>4</v>
      </c>
      <c r="D144" s="20">
        <v>3</v>
      </c>
      <c r="E144" s="20">
        <v>3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>
        <v>1</v>
      </c>
      <c r="Q144" s="20">
        <v>2</v>
      </c>
      <c r="R144" s="20"/>
      <c r="S144" s="20">
        <v>1</v>
      </c>
      <c r="T144" s="20"/>
      <c r="U144" s="20"/>
      <c r="V144" s="20"/>
      <c r="W144" s="20"/>
      <c r="X144" s="20">
        <v>9</v>
      </c>
      <c r="Y144">
        <v>49</v>
      </c>
    </row>
    <row r="145" spans="1:25" ht="12.75">
      <c r="A145" t="s">
        <v>130</v>
      </c>
      <c r="B145" s="31" t="s">
        <v>35</v>
      </c>
      <c r="C145" s="20">
        <v>4</v>
      </c>
      <c r="D145" s="20">
        <v>3</v>
      </c>
      <c r="E145" s="20">
        <v>5</v>
      </c>
      <c r="F145" s="20">
        <v>2</v>
      </c>
      <c r="G145" s="20">
        <v>1</v>
      </c>
      <c r="H145" s="20">
        <v>2</v>
      </c>
      <c r="I145" s="20"/>
      <c r="J145" s="20"/>
      <c r="K145" s="20"/>
      <c r="L145" s="20"/>
      <c r="M145" s="20"/>
      <c r="N145" s="20"/>
      <c r="O145" s="20"/>
      <c r="P145" s="20">
        <v>3</v>
      </c>
      <c r="Q145" s="20"/>
      <c r="R145" s="20"/>
      <c r="S145" s="20">
        <v>1</v>
      </c>
      <c r="T145" s="20"/>
      <c r="U145" s="20"/>
      <c r="V145" s="20"/>
      <c r="W145" s="20"/>
      <c r="X145" s="20">
        <v>8</v>
      </c>
      <c r="Y145">
        <v>89</v>
      </c>
    </row>
    <row r="146" spans="1:25" ht="12.75">
      <c r="A146" t="s">
        <v>131</v>
      </c>
      <c r="B146" s="31" t="s">
        <v>132</v>
      </c>
      <c r="C146" s="20">
        <v>2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>
        <v>2</v>
      </c>
    </row>
    <row r="147" spans="1:25" ht="12.75">
      <c r="A147" t="s">
        <v>133</v>
      </c>
      <c r="B147" s="31" t="s">
        <v>134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>
        <v>0</v>
      </c>
    </row>
    <row r="148" spans="1:25" ht="12.75">
      <c r="A148" t="s">
        <v>135</v>
      </c>
      <c r="B148" s="31" t="s">
        <v>41</v>
      </c>
      <c r="C148" s="20">
        <v>4</v>
      </c>
      <c r="D148" s="20">
        <v>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>
        <v>8</v>
      </c>
    </row>
    <row r="149" spans="1:25" ht="12.75">
      <c r="A149" t="s">
        <v>136</v>
      </c>
      <c r="B149" s="31" t="s">
        <v>137</v>
      </c>
      <c r="C149" s="20">
        <v>3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>
        <v>3</v>
      </c>
    </row>
    <row r="150" spans="1:25" ht="12.75">
      <c r="A150" t="s">
        <v>138</v>
      </c>
      <c r="B150" s="31" t="s">
        <v>64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>
        <v>0</v>
      </c>
    </row>
    <row r="151" spans="1:25" ht="12.75">
      <c r="A151" t="s">
        <v>139</v>
      </c>
      <c r="B151" s="31" t="s">
        <v>64</v>
      </c>
      <c r="C151" s="20">
        <v>1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>
        <v>1</v>
      </c>
    </row>
    <row r="152" spans="1:25" ht="12.75">
      <c r="A152" t="s">
        <v>140</v>
      </c>
      <c r="B152" s="31" t="s">
        <v>41</v>
      </c>
      <c r="C152" s="20">
        <v>4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>
        <v>4</v>
      </c>
    </row>
    <row r="153" spans="1:25" ht="12.75">
      <c r="A153" t="s">
        <v>141</v>
      </c>
      <c r="B153" s="31" t="s">
        <v>132</v>
      </c>
      <c r="C153" s="20">
        <v>3</v>
      </c>
      <c r="D153" s="20">
        <v>1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>
        <v>5</v>
      </c>
    </row>
    <row r="154" spans="1:25" ht="12.75">
      <c r="A154" t="s">
        <v>142</v>
      </c>
      <c r="B154" s="31" t="s">
        <v>64</v>
      </c>
      <c r="C154" s="20">
        <v>4</v>
      </c>
      <c r="D154" s="20">
        <v>4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>
        <v>12</v>
      </c>
    </row>
    <row r="155" spans="1:25" ht="12.75">
      <c r="A155" t="s">
        <v>143</v>
      </c>
      <c r="B155" s="31" t="s">
        <v>43</v>
      </c>
      <c r="C155" s="20">
        <v>4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>
        <v>4</v>
      </c>
    </row>
    <row r="156" spans="1:25" ht="12.75">
      <c r="A156" t="s">
        <v>144</v>
      </c>
      <c r="B156" s="31" t="s">
        <v>64</v>
      </c>
      <c r="C156" s="20">
        <v>4</v>
      </c>
      <c r="D156" s="20">
        <v>4</v>
      </c>
      <c r="E156" s="20"/>
      <c r="F156" s="20"/>
      <c r="G156" s="20"/>
      <c r="H156" s="20"/>
      <c r="I156" s="20"/>
      <c r="J156" s="20">
        <v>1</v>
      </c>
      <c r="K156" s="20"/>
      <c r="L156" s="20">
        <v>1</v>
      </c>
      <c r="M156" s="20">
        <v>1</v>
      </c>
      <c r="N156" s="20"/>
      <c r="O156" s="20"/>
      <c r="P156" s="20">
        <v>1</v>
      </c>
      <c r="Q156" s="20">
        <v>1</v>
      </c>
      <c r="R156" s="20"/>
      <c r="S156" s="20"/>
      <c r="T156" s="20"/>
      <c r="U156" s="20"/>
      <c r="V156" s="20"/>
      <c r="W156" s="20">
        <v>2</v>
      </c>
      <c r="X156" s="20">
        <v>4</v>
      </c>
      <c r="Y156">
        <v>93</v>
      </c>
    </row>
    <row r="157" spans="1:25" ht="12.75">
      <c r="A157" t="s">
        <v>145</v>
      </c>
      <c r="B157" s="31" t="s">
        <v>35</v>
      </c>
      <c r="C157" s="20">
        <v>3</v>
      </c>
      <c r="D157" s="20">
        <v>2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>
        <v>7</v>
      </c>
    </row>
    <row r="158" spans="1:25" ht="12.75">
      <c r="A158" t="s">
        <v>146</v>
      </c>
      <c r="B158" s="31" t="s">
        <v>39</v>
      </c>
      <c r="C158" s="20">
        <v>2</v>
      </c>
      <c r="D158" s="20">
        <v>1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>
        <v>4</v>
      </c>
    </row>
    <row r="159" spans="1:25" ht="12.75">
      <c r="A159" t="s">
        <v>147</v>
      </c>
      <c r="B159" s="31" t="s">
        <v>43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>
        <v>0</v>
      </c>
    </row>
    <row r="160" spans="1:25" ht="12.75">
      <c r="A160" t="s">
        <v>148</v>
      </c>
      <c r="B160" s="31" t="s">
        <v>33</v>
      </c>
      <c r="C160" s="20">
        <v>2</v>
      </c>
      <c r="D160" s="20">
        <v>1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>
        <v>4</v>
      </c>
    </row>
    <row r="161" spans="1:25" ht="12.75">
      <c r="A161" t="s">
        <v>149</v>
      </c>
      <c r="B161" s="31" t="s">
        <v>43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>
        <v>0</v>
      </c>
    </row>
    <row r="162" spans="1:25" ht="12.75">
      <c r="A162" s="32" t="s">
        <v>150</v>
      </c>
      <c r="B162" s="33" t="s">
        <v>134</v>
      </c>
      <c r="C162" s="34">
        <v>3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2">
        <v>3</v>
      </c>
    </row>
    <row r="163" spans="1:25" ht="12.75">
      <c r="A163" s="19" t="s">
        <v>71</v>
      </c>
      <c r="B163" s="31"/>
      <c r="C163" s="20">
        <v>60</v>
      </c>
      <c r="D163" s="20">
        <v>28</v>
      </c>
      <c r="E163" s="20">
        <v>15</v>
      </c>
      <c r="F163" s="20">
        <v>3</v>
      </c>
      <c r="G163" s="20">
        <v>2</v>
      </c>
      <c r="H163" s="20">
        <v>6</v>
      </c>
      <c r="I163" s="20">
        <v>0</v>
      </c>
      <c r="J163" s="20">
        <v>1</v>
      </c>
      <c r="K163" s="20">
        <v>0</v>
      </c>
      <c r="L163" s="20">
        <v>1</v>
      </c>
      <c r="M163" s="20">
        <v>1</v>
      </c>
      <c r="N163" s="20">
        <v>0</v>
      </c>
      <c r="O163" s="20">
        <v>0</v>
      </c>
      <c r="P163" s="20">
        <v>6</v>
      </c>
      <c r="Q163" s="20">
        <v>4</v>
      </c>
      <c r="R163" s="20">
        <v>0</v>
      </c>
      <c r="S163" s="20">
        <v>3</v>
      </c>
      <c r="T163" s="20">
        <v>0</v>
      </c>
      <c r="U163" s="20">
        <v>0</v>
      </c>
      <c r="V163" s="20">
        <v>0</v>
      </c>
      <c r="W163" s="20">
        <v>2</v>
      </c>
      <c r="X163" s="20">
        <v>4</v>
      </c>
      <c r="Y163" s="19">
        <v>415</v>
      </c>
    </row>
    <row r="164" spans="1:25" ht="12.75">
      <c r="A164" s="19"/>
      <c r="B164" s="3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19"/>
    </row>
    <row r="165" spans="1:24" ht="12.75">
      <c r="A165" s="26" t="s">
        <v>6</v>
      </c>
      <c r="B165">
        <v>2</v>
      </c>
      <c r="C165" s="20">
        <v>2</v>
      </c>
      <c r="D165" s="20">
        <v>5</v>
      </c>
      <c r="E165" s="20">
        <v>5</v>
      </c>
      <c r="F165" s="20">
        <v>25</v>
      </c>
      <c r="G165" s="20">
        <v>10</v>
      </c>
      <c r="H165" s="20">
        <v>15</v>
      </c>
      <c r="I165" s="20">
        <v>15</v>
      </c>
      <c r="J165" s="20">
        <v>10</v>
      </c>
      <c r="K165" s="20">
        <v>25</v>
      </c>
      <c r="L165" s="20">
        <v>25</v>
      </c>
      <c r="M165" s="20">
        <v>50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2.75">
      <c r="A166" s="29" t="s">
        <v>72</v>
      </c>
      <c r="B166" s="30" t="s">
        <v>73</v>
      </c>
      <c r="C166" s="30" t="s">
        <v>74</v>
      </c>
      <c r="D166" s="30" t="s">
        <v>75</v>
      </c>
      <c r="E166" s="30" t="s">
        <v>76</v>
      </c>
      <c r="F166" s="30" t="s">
        <v>77</v>
      </c>
      <c r="G166" s="30" t="s">
        <v>78</v>
      </c>
      <c r="H166" s="30" t="s">
        <v>79</v>
      </c>
      <c r="I166" s="30" t="s">
        <v>80</v>
      </c>
      <c r="J166" s="30" t="s">
        <v>81</v>
      </c>
      <c r="K166" s="30" t="s">
        <v>82</v>
      </c>
      <c r="L166" s="30" t="s">
        <v>83</v>
      </c>
      <c r="M166" s="30" t="s">
        <v>84</v>
      </c>
      <c r="N166" s="30" t="s">
        <v>85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2.75">
      <c r="A167" t="s">
        <v>151</v>
      </c>
      <c r="B167" s="20">
        <v>24</v>
      </c>
      <c r="C167" s="20">
        <v>10</v>
      </c>
      <c r="D167">
        <v>1</v>
      </c>
      <c r="E167" s="20">
        <v>0</v>
      </c>
      <c r="F167" s="20">
        <v>0</v>
      </c>
      <c r="G167" s="20">
        <v>2</v>
      </c>
      <c r="H167" s="20">
        <v>0</v>
      </c>
      <c r="I167" s="20">
        <v>2</v>
      </c>
      <c r="J167" s="20">
        <v>1</v>
      </c>
      <c r="K167" s="20">
        <v>0</v>
      </c>
      <c r="L167" s="20">
        <v>0</v>
      </c>
      <c r="M167" s="20">
        <v>0</v>
      </c>
      <c r="N167" s="35">
        <v>133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2.75">
      <c r="A168"/>
      <c r="B168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2.75">
      <c r="A169"/>
      <c r="B16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5" ht="12.75">
      <c r="A170" s="32"/>
      <c r="B170" s="32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2"/>
    </row>
    <row r="171" spans="1:25" ht="12.75">
      <c r="A171" s="15"/>
      <c r="B171" s="15"/>
      <c r="C171" s="16"/>
      <c r="D171" s="16"/>
      <c r="E171" s="16"/>
      <c r="F171" s="16"/>
      <c r="G171" s="16"/>
      <c r="H171" s="17" t="s">
        <v>152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8"/>
    </row>
    <row r="172" spans="1:24" ht="12.75">
      <c r="A172" s="19" t="s">
        <v>153</v>
      </c>
      <c r="B172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2.75">
      <c r="A173" t="s">
        <v>154</v>
      </c>
      <c r="B173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3.5" thickBot="1">
      <c r="A174"/>
      <c r="B174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3.5" thickBot="1">
      <c r="A175"/>
      <c r="B175"/>
      <c r="C175" s="21"/>
      <c r="D175" s="22"/>
      <c r="E175" s="23"/>
      <c r="F175" s="22"/>
      <c r="G175" s="24" t="s">
        <v>155</v>
      </c>
      <c r="H175" s="25">
        <f>SUM(M175:M176)</f>
        <v>483</v>
      </c>
      <c r="I175" s="20"/>
      <c r="J175"/>
      <c r="K175"/>
      <c r="L175" s="26" t="s">
        <v>2</v>
      </c>
      <c r="M175" s="20">
        <v>218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3.5" thickBot="1">
      <c r="A176"/>
      <c r="B176"/>
      <c r="C176" s="21"/>
      <c r="D176" s="22"/>
      <c r="E176" s="27"/>
      <c r="F176" s="27"/>
      <c r="G176" s="24" t="s">
        <v>3</v>
      </c>
      <c r="H176" s="36">
        <v>21</v>
      </c>
      <c r="I176" s="20"/>
      <c r="J176"/>
      <c r="K176"/>
      <c r="L176" s="26" t="s">
        <v>4</v>
      </c>
      <c r="M176" s="20">
        <v>265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2.75">
      <c r="A177"/>
      <c r="B177"/>
      <c r="C177" s="20"/>
      <c r="D177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2.75">
      <c r="A178"/>
      <c r="B178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2.75">
      <c r="A179" s="19" t="s">
        <v>5</v>
      </c>
      <c r="B17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2.75">
      <c r="A180"/>
      <c r="B180" t="s">
        <v>6</v>
      </c>
      <c r="C180" s="20">
        <v>1</v>
      </c>
      <c r="D180" s="20">
        <v>2</v>
      </c>
      <c r="E180" s="20">
        <v>4</v>
      </c>
      <c r="F180" s="20">
        <v>5</v>
      </c>
      <c r="G180" s="20">
        <v>7</v>
      </c>
      <c r="H180" s="20">
        <v>10</v>
      </c>
      <c r="I180" s="20">
        <v>10</v>
      </c>
      <c r="J180" s="20">
        <v>15</v>
      </c>
      <c r="K180" s="20">
        <v>20</v>
      </c>
      <c r="L180" s="20">
        <v>25</v>
      </c>
      <c r="M180" s="20">
        <v>25</v>
      </c>
      <c r="N180" s="20">
        <v>20</v>
      </c>
      <c r="O180" s="20">
        <v>30</v>
      </c>
      <c r="P180" s="20">
        <v>3</v>
      </c>
      <c r="Q180" s="20">
        <v>5</v>
      </c>
      <c r="R180" s="20">
        <v>10</v>
      </c>
      <c r="S180" s="20">
        <v>5</v>
      </c>
      <c r="T180" s="20">
        <v>6</v>
      </c>
      <c r="U180" s="20">
        <v>8</v>
      </c>
      <c r="V180" s="20">
        <v>11</v>
      </c>
      <c r="W180" s="20">
        <v>2</v>
      </c>
      <c r="X180" s="20">
        <v>1</v>
      </c>
    </row>
    <row r="181" spans="1:25" ht="12.75">
      <c r="A181" s="29" t="s">
        <v>7</v>
      </c>
      <c r="B181" s="29" t="s">
        <v>8</v>
      </c>
      <c r="C181" s="30" t="s">
        <v>9</v>
      </c>
      <c r="D181" s="30" t="s">
        <v>10</v>
      </c>
      <c r="E181" s="30" t="s">
        <v>11</v>
      </c>
      <c r="F181" s="30" t="s">
        <v>12</v>
      </c>
      <c r="G181" s="30" t="s">
        <v>13</v>
      </c>
      <c r="H181" s="30" t="s">
        <v>14</v>
      </c>
      <c r="I181" s="30" t="s">
        <v>15</v>
      </c>
      <c r="J181" s="30" t="s">
        <v>16</v>
      </c>
      <c r="K181" s="30" t="s">
        <v>17</v>
      </c>
      <c r="L181" s="30" t="s">
        <v>18</v>
      </c>
      <c r="M181" s="30" t="s">
        <v>19</v>
      </c>
      <c r="N181" s="30" t="s">
        <v>20</v>
      </c>
      <c r="O181" s="30" t="s">
        <v>21</v>
      </c>
      <c r="P181" s="30" t="s">
        <v>22</v>
      </c>
      <c r="Q181" s="30" t="s">
        <v>23</v>
      </c>
      <c r="R181" s="30" t="s">
        <v>24</v>
      </c>
      <c r="S181" s="30" t="s">
        <v>25</v>
      </c>
      <c r="T181" s="30" t="s">
        <v>26</v>
      </c>
      <c r="U181" s="30" t="s">
        <v>27</v>
      </c>
      <c r="V181" s="30" t="s">
        <v>28</v>
      </c>
      <c r="W181" s="30" t="s">
        <v>29</v>
      </c>
      <c r="X181" s="30" t="s">
        <v>30</v>
      </c>
      <c r="Y181" s="29" t="s">
        <v>31</v>
      </c>
    </row>
    <row r="182" spans="1:25" ht="12.75">
      <c r="A182" t="s">
        <v>156</v>
      </c>
      <c r="B182" t="s">
        <v>39</v>
      </c>
      <c r="C182" s="20">
        <v>3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>
        <v>3</v>
      </c>
    </row>
    <row r="183" spans="1:25" ht="12.75">
      <c r="A183" t="s">
        <v>157</v>
      </c>
      <c r="B183" t="s">
        <v>64</v>
      </c>
      <c r="C183" s="20">
        <v>3</v>
      </c>
      <c r="D183" s="20">
        <v>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>
        <v>7</v>
      </c>
    </row>
    <row r="184" spans="1:25" ht="12.75">
      <c r="A184" t="s">
        <v>158</v>
      </c>
      <c r="B184" t="s">
        <v>33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>
        <v>0</v>
      </c>
    </row>
    <row r="185" spans="1:25" ht="12.75">
      <c r="A185" t="s">
        <v>159</v>
      </c>
      <c r="B185" t="s">
        <v>37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>
        <v>0</v>
      </c>
    </row>
    <row r="186" spans="1:25" ht="12.75">
      <c r="A186" t="s">
        <v>160</v>
      </c>
      <c r="B186" t="s">
        <v>43</v>
      </c>
      <c r="C186" s="20">
        <v>4</v>
      </c>
      <c r="D186" s="20">
        <v>3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>
        <v>1</v>
      </c>
      <c r="T186" s="20"/>
      <c r="U186" s="20"/>
      <c r="V186" s="20"/>
      <c r="W186" s="20"/>
      <c r="X186" s="20"/>
      <c r="Y186">
        <v>15</v>
      </c>
    </row>
    <row r="187" spans="1:25" ht="12.75">
      <c r="A187" t="s">
        <v>161</v>
      </c>
      <c r="B187" t="s">
        <v>64</v>
      </c>
      <c r="C187" s="20">
        <v>1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>
        <v>1</v>
      </c>
    </row>
    <row r="188" spans="1:25" ht="12.75">
      <c r="A188" t="s">
        <v>162</v>
      </c>
      <c r="B188" t="s">
        <v>43</v>
      </c>
      <c r="C188" s="20">
        <v>4</v>
      </c>
      <c r="D188" s="20">
        <v>3</v>
      </c>
      <c r="E188" s="20">
        <v>2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>
        <v>1</v>
      </c>
      <c r="R188" s="20"/>
      <c r="S188" s="20"/>
      <c r="T188" s="20"/>
      <c r="U188" s="20"/>
      <c r="V188" s="20"/>
      <c r="W188" s="20"/>
      <c r="X188" s="20"/>
      <c r="Y188">
        <v>23</v>
      </c>
    </row>
    <row r="189" spans="1:25" ht="12.75">
      <c r="A189" t="s">
        <v>163</v>
      </c>
      <c r="B189" t="s">
        <v>61</v>
      </c>
      <c r="C189" s="20">
        <v>4</v>
      </c>
      <c r="D189" s="20">
        <v>2</v>
      </c>
      <c r="E189" s="20">
        <v>4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>
        <v>1</v>
      </c>
      <c r="Q189" s="20">
        <v>1</v>
      </c>
      <c r="R189" s="20">
        <v>1</v>
      </c>
      <c r="S189" s="20">
        <v>1</v>
      </c>
      <c r="T189" s="20"/>
      <c r="U189" s="20"/>
      <c r="V189" s="20"/>
      <c r="W189" s="20"/>
      <c r="X189" s="20">
        <v>10</v>
      </c>
      <c r="Y189">
        <v>57</v>
      </c>
    </row>
    <row r="190" spans="1:25" ht="12.75">
      <c r="A190" t="s">
        <v>164</v>
      </c>
      <c r="B190" t="s">
        <v>64</v>
      </c>
      <c r="C190" s="20">
        <v>3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>
        <v>3</v>
      </c>
    </row>
    <row r="191" spans="1:25" ht="12.75">
      <c r="A191" t="s">
        <v>165</v>
      </c>
      <c r="B191" t="s">
        <v>37</v>
      </c>
      <c r="C191" s="20">
        <v>3</v>
      </c>
      <c r="D191" s="20">
        <v>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>
        <v>5</v>
      </c>
    </row>
    <row r="192" spans="1:25" ht="12.75">
      <c r="A192" t="s">
        <v>166</v>
      </c>
      <c r="B192" t="s">
        <v>35</v>
      </c>
      <c r="C192" s="20">
        <v>3</v>
      </c>
      <c r="D192" s="20">
        <v>1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>
        <v>5</v>
      </c>
    </row>
    <row r="193" spans="1:25" ht="12.75">
      <c r="A193" t="s">
        <v>167</v>
      </c>
      <c r="B193" t="s">
        <v>61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>
        <v>0</v>
      </c>
    </row>
    <row r="194" spans="1:25" ht="12.75">
      <c r="A194" t="s">
        <v>168</v>
      </c>
      <c r="B194" t="s">
        <v>41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>
        <v>0</v>
      </c>
    </row>
    <row r="195" spans="1:25" ht="12.75">
      <c r="A195" t="s">
        <v>169</v>
      </c>
      <c r="B195" t="s">
        <v>43</v>
      </c>
      <c r="C195" s="20">
        <v>4</v>
      </c>
      <c r="D195" s="20">
        <v>1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>
        <v>6</v>
      </c>
    </row>
    <row r="196" spans="1:25" ht="12.75">
      <c r="A196" t="s">
        <v>170</v>
      </c>
      <c r="B196" t="s">
        <v>64</v>
      </c>
      <c r="C196" s="20">
        <v>4</v>
      </c>
      <c r="D196" s="20">
        <v>4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>
        <v>1</v>
      </c>
      <c r="R196" s="20"/>
      <c r="S196" s="20"/>
      <c r="T196" s="20"/>
      <c r="U196" s="20"/>
      <c r="V196" s="20"/>
      <c r="W196" s="20"/>
      <c r="X196" s="20"/>
      <c r="Y196">
        <v>17</v>
      </c>
    </row>
    <row r="197" spans="1:25" ht="12.75">
      <c r="A197" t="s">
        <v>171</v>
      </c>
      <c r="B197" t="s">
        <v>37</v>
      </c>
      <c r="C197" s="20">
        <v>4</v>
      </c>
      <c r="D197" s="20">
        <v>3</v>
      </c>
      <c r="E197" s="20"/>
      <c r="F197" s="20"/>
      <c r="G197" s="20"/>
      <c r="H197" s="20"/>
      <c r="I197" s="20">
        <v>1</v>
      </c>
      <c r="J197" s="20"/>
      <c r="K197" s="20"/>
      <c r="L197" s="20"/>
      <c r="M197" s="20"/>
      <c r="N197" s="20"/>
      <c r="O197" s="20"/>
      <c r="P197" s="20"/>
      <c r="Q197" s="20">
        <v>1</v>
      </c>
      <c r="R197" s="20"/>
      <c r="S197" s="20"/>
      <c r="T197" s="20"/>
      <c r="U197" s="20"/>
      <c r="V197" s="20"/>
      <c r="W197" s="20"/>
      <c r="X197" s="20">
        <v>8</v>
      </c>
      <c r="Y197">
        <v>33</v>
      </c>
    </row>
    <row r="198" spans="1:25" ht="12.75">
      <c r="A198" t="s">
        <v>172</v>
      </c>
      <c r="B198" t="s">
        <v>43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>
        <v>0</v>
      </c>
    </row>
    <row r="199" spans="1:25" ht="12.75">
      <c r="A199" t="s">
        <v>173</v>
      </c>
      <c r="B199" t="s">
        <v>132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>
        <v>0</v>
      </c>
    </row>
    <row r="200" spans="1:25" ht="12.75">
      <c r="A200" t="s">
        <v>174</v>
      </c>
      <c r="B200" t="s">
        <v>43</v>
      </c>
      <c r="C200" s="20">
        <v>2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>
        <v>2</v>
      </c>
    </row>
    <row r="201" spans="1:25" ht="12.75">
      <c r="A201" t="s">
        <v>175</v>
      </c>
      <c r="B201" t="s">
        <v>134</v>
      </c>
      <c r="C201" s="20">
        <v>4</v>
      </c>
      <c r="D201" s="20">
        <v>3</v>
      </c>
      <c r="E201" s="20">
        <v>6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>
        <v>1</v>
      </c>
      <c r="Q201" s="20"/>
      <c r="R201" s="20"/>
      <c r="S201" s="20"/>
      <c r="T201" s="20"/>
      <c r="U201" s="20"/>
      <c r="V201" s="20"/>
      <c r="W201" s="20"/>
      <c r="X201" s="20"/>
      <c r="Y201">
        <v>37</v>
      </c>
    </row>
    <row r="202" spans="1:25" ht="12.75">
      <c r="A202" t="s">
        <v>176</v>
      </c>
      <c r="B202" t="s">
        <v>35</v>
      </c>
      <c r="C202" s="20">
        <v>2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>
        <v>2</v>
      </c>
    </row>
    <row r="203" spans="1:25" ht="12.75">
      <c r="A203" t="s">
        <v>177</v>
      </c>
      <c r="B203" t="s">
        <v>41</v>
      </c>
      <c r="C203" s="20">
        <v>2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>
        <v>2</v>
      </c>
    </row>
    <row r="204" spans="1:25" ht="12.75">
      <c r="A204" s="32" t="s">
        <v>178</v>
      </c>
      <c r="B204" s="32" t="s">
        <v>61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2">
        <v>0</v>
      </c>
    </row>
    <row r="205" spans="1:25" ht="12.75">
      <c r="A205" s="19" t="s">
        <v>71</v>
      </c>
      <c r="B205"/>
      <c r="C205" s="20">
        <v>50</v>
      </c>
      <c r="D205" s="20">
        <v>23</v>
      </c>
      <c r="E205" s="20">
        <v>12</v>
      </c>
      <c r="F205" s="20">
        <v>0</v>
      </c>
      <c r="G205" s="20">
        <v>0</v>
      </c>
      <c r="H205" s="20">
        <v>0</v>
      </c>
      <c r="I205" s="20">
        <v>1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2</v>
      </c>
      <c r="Q205" s="20">
        <v>4</v>
      </c>
      <c r="R205" s="20">
        <v>1</v>
      </c>
      <c r="S205" s="20">
        <v>2</v>
      </c>
      <c r="T205" s="20">
        <v>0</v>
      </c>
      <c r="U205" s="20">
        <v>0</v>
      </c>
      <c r="V205" s="20">
        <v>0</v>
      </c>
      <c r="W205" s="20">
        <v>0</v>
      </c>
      <c r="X205" s="20">
        <v>2</v>
      </c>
      <c r="Y205" s="19">
        <v>218</v>
      </c>
    </row>
    <row r="206" spans="1:24" ht="12.75">
      <c r="A206"/>
      <c r="B20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2.75">
      <c r="A207" t="s">
        <v>6</v>
      </c>
      <c r="B207">
        <v>2</v>
      </c>
      <c r="C207" s="20">
        <v>2</v>
      </c>
      <c r="D207" s="20">
        <v>5</v>
      </c>
      <c r="E207" s="20">
        <v>5</v>
      </c>
      <c r="F207" s="20">
        <v>25</v>
      </c>
      <c r="G207" s="20">
        <v>10</v>
      </c>
      <c r="H207" s="20">
        <v>15</v>
      </c>
      <c r="I207" s="20">
        <v>15</v>
      </c>
      <c r="J207" s="20">
        <v>10</v>
      </c>
      <c r="K207" s="20">
        <v>25</v>
      </c>
      <c r="L207" s="20">
        <v>25</v>
      </c>
      <c r="M207" s="20">
        <v>50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2.75">
      <c r="A208" s="29" t="s">
        <v>72</v>
      </c>
      <c r="B208" s="29" t="s">
        <v>73</v>
      </c>
      <c r="C208" s="30" t="s">
        <v>74</v>
      </c>
      <c r="D208" s="30" t="s">
        <v>75</v>
      </c>
      <c r="E208" s="30" t="s">
        <v>76</v>
      </c>
      <c r="F208" s="30" t="s">
        <v>77</v>
      </c>
      <c r="G208" s="30" t="s">
        <v>78</v>
      </c>
      <c r="H208" s="30" t="s">
        <v>79</v>
      </c>
      <c r="I208" s="30" t="s">
        <v>80</v>
      </c>
      <c r="J208" s="30" t="s">
        <v>81</v>
      </c>
      <c r="K208" s="30" t="s">
        <v>82</v>
      </c>
      <c r="L208" s="30" t="s">
        <v>83</v>
      </c>
      <c r="M208" s="30" t="s">
        <v>84</v>
      </c>
      <c r="N208" s="30" t="s">
        <v>85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2.75">
      <c r="A209" t="s">
        <v>179</v>
      </c>
      <c r="B209">
        <v>29</v>
      </c>
      <c r="C209" s="20">
        <v>16</v>
      </c>
      <c r="D209" s="20">
        <v>2</v>
      </c>
      <c r="E209" s="20">
        <v>1</v>
      </c>
      <c r="F209" s="20">
        <v>1</v>
      </c>
      <c r="G209" s="20">
        <v>3</v>
      </c>
      <c r="H209" s="20">
        <v>1</v>
      </c>
      <c r="I209" s="20">
        <v>2</v>
      </c>
      <c r="J209" s="20">
        <v>1</v>
      </c>
      <c r="K209" s="20">
        <v>1</v>
      </c>
      <c r="L209" s="20">
        <v>1</v>
      </c>
      <c r="M209" s="20">
        <v>0</v>
      </c>
      <c r="N209" s="35">
        <v>265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2.75">
      <c r="A210"/>
      <c r="B21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2.75">
      <c r="A211"/>
      <c r="B211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5" ht="12.75">
      <c r="A212" s="37"/>
      <c r="B212" s="38"/>
      <c r="C212" s="39"/>
      <c r="D212" s="39"/>
      <c r="E212" s="39"/>
      <c r="F212" s="39"/>
      <c r="G212" s="39"/>
      <c r="H212" s="40" t="s">
        <v>180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18"/>
    </row>
    <row r="213" spans="1:24" ht="12.75">
      <c r="A213" s="19" t="s">
        <v>181</v>
      </c>
      <c r="B213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>
      <c r="A214" t="s">
        <v>182</v>
      </c>
      <c r="B214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3.5" thickBot="1">
      <c r="A215"/>
      <c r="B215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>
      <c r="A216"/>
      <c r="B216"/>
      <c r="C216" s="41"/>
      <c r="D216" s="42"/>
      <c r="E216" s="42"/>
      <c r="F216" s="42"/>
      <c r="G216" s="43" t="s">
        <v>183</v>
      </c>
      <c r="H216" s="44">
        <v>563</v>
      </c>
      <c r="I216" s="20"/>
      <c r="J216" s="20"/>
      <c r="K216" s="20"/>
      <c r="L216" s="26" t="s">
        <v>2</v>
      </c>
      <c r="M216" s="20">
        <v>202</v>
      </c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3.5" thickBot="1">
      <c r="A217"/>
      <c r="B217"/>
      <c r="C217" s="45"/>
      <c r="D217" s="46"/>
      <c r="E217" s="46"/>
      <c r="F217" s="46"/>
      <c r="G217" s="47" t="s">
        <v>3</v>
      </c>
      <c r="H217" s="48">
        <v>26.80952380952381</v>
      </c>
      <c r="I217" s="20"/>
      <c r="J217" s="20"/>
      <c r="K217" s="20"/>
      <c r="L217" s="26" t="s">
        <v>4</v>
      </c>
      <c r="M217" s="20">
        <v>361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>
      <c r="A218"/>
      <c r="B218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>
      <c r="A219"/>
      <c r="B2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>
      <c r="A220" s="19" t="s">
        <v>5</v>
      </c>
      <c r="B2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5" ht="12.75">
      <c r="A221" s="19"/>
      <c r="B221" s="49" t="s">
        <v>6</v>
      </c>
      <c r="C221" s="20">
        <v>1</v>
      </c>
      <c r="D221" s="20">
        <v>2</v>
      </c>
      <c r="E221" s="20">
        <v>4</v>
      </c>
      <c r="F221" s="20">
        <v>5</v>
      </c>
      <c r="G221" s="20">
        <v>7</v>
      </c>
      <c r="H221" s="20">
        <v>10</v>
      </c>
      <c r="I221" s="20">
        <v>10</v>
      </c>
      <c r="J221" s="20">
        <v>15</v>
      </c>
      <c r="K221" s="20">
        <v>20</v>
      </c>
      <c r="L221" s="20">
        <v>25</v>
      </c>
      <c r="M221" s="20">
        <v>25</v>
      </c>
      <c r="N221" s="20">
        <v>20</v>
      </c>
      <c r="O221" s="20">
        <v>30</v>
      </c>
      <c r="P221" s="20">
        <v>3</v>
      </c>
      <c r="Q221" s="20">
        <v>5</v>
      </c>
      <c r="R221" s="20">
        <v>10</v>
      </c>
      <c r="S221" s="20">
        <v>5</v>
      </c>
      <c r="T221" s="20">
        <v>6</v>
      </c>
      <c r="U221" s="20">
        <v>8</v>
      </c>
      <c r="V221" s="20">
        <v>11</v>
      </c>
      <c r="W221" s="20">
        <v>2</v>
      </c>
      <c r="X221" s="20">
        <v>1</v>
      </c>
      <c r="Y221" s="19"/>
    </row>
    <row r="222" spans="1:25" ht="12.75">
      <c r="A222" s="29" t="s">
        <v>7</v>
      </c>
      <c r="B222" s="29" t="s">
        <v>8</v>
      </c>
      <c r="C222" s="30" t="s">
        <v>9</v>
      </c>
      <c r="D222" s="30" t="s">
        <v>10</v>
      </c>
      <c r="E222" s="30" t="s">
        <v>11</v>
      </c>
      <c r="F222" s="30" t="s">
        <v>12</v>
      </c>
      <c r="G222" s="30" t="s">
        <v>13</v>
      </c>
      <c r="H222" s="30" t="s">
        <v>14</v>
      </c>
      <c r="I222" s="30" t="s">
        <v>15</v>
      </c>
      <c r="J222" s="30" t="s">
        <v>16</v>
      </c>
      <c r="K222" s="30" t="s">
        <v>17</v>
      </c>
      <c r="L222" s="30" t="s">
        <v>18</v>
      </c>
      <c r="M222" s="30" t="s">
        <v>19</v>
      </c>
      <c r="N222" s="30" t="s">
        <v>20</v>
      </c>
      <c r="O222" s="30" t="s">
        <v>21</v>
      </c>
      <c r="P222" s="30" t="s">
        <v>22</v>
      </c>
      <c r="Q222" s="30" t="s">
        <v>23</v>
      </c>
      <c r="R222" s="30" t="s">
        <v>24</v>
      </c>
      <c r="S222" s="30" t="s">
        <v>25</v>
      </c>
      <c r="T222" s="30" t="s">
        <v>26</v>
      </c>
      <c r="U222" s="30" t="s">
        <v>27</v>
      </c>
      <c r="V222" s="30" t="s">
        <v>28</v>
      </c>
      <c r="W222" s="30" t="s">
        <v>29</v>
      </c>
      <c r="X222" s="30" t="s">
        <v>30</v>
      </c>
      <c r="Y222" s="29" t="s">
        <v>31</v>
      </c>
    </row>
    <row r="223" spans="1:25" ht="12.75">
      <c r="A223" t="s">
        <v>184</v>
      </c>
      <c r="B223" t="s">
        <v>41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>
        <v>0</v>
      </c>
    </row>
    <row r="224" spans="1:25" ht="12.75">
      <c r="A224" t="s">
        <v>185</v>
      </c>
      <c r="B224" t="s">
        <v>41</v>
      </c>
      <c r="C224" s="20">
        <v>4</v>
      </c>
      <c r="D224" s="20">
        <v>4</v>
      </c>
      <c r="E224" s="20">
        <v>2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>
        <v>2</v>
      </c>
      <c r="Q224" s="20"/>
      <c r="R224" s="20"/>
      <c r="S224" s="20"/>
      <c r="T224" s="20"/>
      <c r="U224" s="20"/>
      <c r="V224" s="20"/>
      <c r="W224" s="20"/>
      <c r="X224" s="20">
        <v>7</v>
      </c>
      <c r="Y224">
        <v>33</v>
      </c>
    </row>
    <row r="225" spans="1:25" ht="12.75">
      <c r="A225" t="s">
        <v>186</v>
      </c>
      <c r="B225" t="s">
        <v>39</v>
      </c>
      <c r="C225" s="20">
        <v>2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>
        <v>2</v>
      </c>
    </row>
    <row r="226" spans="1:25" ht="12.75">
      <c r="A226" t="s">
        <v>187</v>
      </c>
      <c r="B226" t="s">
        <v>45</v>
      </c>
      <c r="C226" s="20">
        <v>4</v>
      </c>
      <c r="D226" s="20">
        <v>4</v>
      </c>
      <c r="E226" s="20"/>
      <c r="F226" s="20"/>
      <c r="G226" s="20"/>
      <c r="H226" s="20"/>
      <c r="I226" s="20">
        <v>1</v>
      </c>
      <c r="J226" s="20">
        <v>1</v>
      </c>
      <c r="K226" s="20"/>
      <c r="L226" s="20"/>
      <c r="M226" s="20"/>
      <c r="N226" s="20"/>
      <c r="O226" s="20"/>
      <c r="P226" s="20">
        <v>1</v>
      </c>
      <c r="Q226" s="20">
        <v>1</v>
      </c>
      <c r="R226" s="20"/>
      <c r="S226" s="20"/>
      <c r="T226" s="20"/>
      <c r="U226" s="20"/>
      <c r="V226" s="20"/>
      <c r="W226" s="20"/>
      <c r="X226" s="20"/>
      <c r="Y226">
        <v>45</v>
      </c>
    </row>
    <row r="227" spans="1:25" ht="12.75">
      <c r="A227" t="s">
        <v>188</v>
      </c>
      <c r="B227" t="s">
        <v>41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>
        <v>0</v>
      </c>
    </row>
    <row r="228" spans="1:25" ht="12.75">
      <c r="A228" t="s">
        <v>189</v>
      </c>
      <c r="B228" t="s">
        <v>134</v>
      </c>
      <c r="C228" s="20">
        <v>2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>
        <v>2</v>
      </c>
    </row>
    <row r="229" spans="1:25" ht="12.75">
      <c r="A229" t="s">
        <v>190</v>
      </c>
      <c r="B229" t="s">
        <v>41</v>
      </c>
      <c r="C229" s="20">
        <v>4</v>
      </c>
      <c r="D229" s="20">
        <v>3</v>
      </c>
      <c r="E229" s="20">
        <v>2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>
        <v>2</v>
      </c>
      <c r="Q229" s="20">
        <v>1</v>
      </c>
      <c r="R229" s="20"/>
      <c r="S229" s="20"/>
      <c r="T229" s="20"/>
      <c r="U229" s="20"/>
      <c r="V229" s="20"/>
      <c r="W229" s="20"/>
      <c r="X229" s="20">
        <v>9</v>
      </c>
      <c r="Y229">
        <v>38</v>
      </c>
    </row>
    <row r="230" spans="1:25" ht="12.75">
      <c r="A230" t="s">
        <v>191</v>
      </c>
      <c r="B230" t="s">
        <v>33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>
        <v>0</v>
      </c>
    </row>
    <row r="231" spans="1:25" ht="12.75">
      <c r="A231" t="s">
        <v>192</v>
      </c>
      <c r="B231" t="s">
        <v>64</v>
      </c>
      <c r="C231" s="20">
        <v>4</v>
      </c>
      <c r="D231" s="20">
        <v>3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>
        <v>2</v>
      </c>
      <c r="Q231" s="20"/>
      <c r="R231" s="20"/>
      <c r="S231" s="20"/>
      <c r="T231" s="20"/>
      <c r="U231" s="20"/>
      <c r="V231" s="20"/>
      <c r="W231" s="20"/>
      <c r="X231" s="20"/>
      <c r="Y231">
        <v>16</v>
      </c>
    </row>
    <row r="232" spans="1:25" ht="12.75">
      <c r="A232" t="s">
        <v>193</v>
      </c>
      <c r="B232" t="s">
        <v>39</v>
      </c>
      <c r="C232" s="20">
        <v>4</v>
      </c>
      <c r="D232" s="20">
        <v>3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>
        <v>10</v>
      </c>
    </row>
    <row r="233" spans="1:25" ht="12.75">
      <c r="A233" t="s">
        <v>194</v>
      </c>
      <c r="B233" t="s">
        <v>39</v>
      </c>
      <c r="C233" s="20">
        <v>1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>
        <v>1</v>
      </c>
    </row>
    <row r="234" spans="1:25" ht="12.75">
      <c r="A234" t="s">
        <v>195</v>
      </c>
      <c r="B234" t="s">
        <v>43</v>
      </c>
      <c r="C234" s="20">
        <v>4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>
        <v>4</v>
      </c>
    </row>
    <row r="235" spans="1:25" ht="12.75">
      <c r="A235" t="s">
        <v>196</v>
      </c>
      <c r="B235" t="s">
        <v>33</v>
      </c>
      <c r="C235" s="20">
        <v>2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>
        <v>2</v>
      </c>
    </row>
    <row r="236" spans="1:25" ht="12.75">
      <c r="A236" t="s">
        <v>197</v>
      </c>
      <c r="B236" t="s">
        <v>41</v>
      </c>
      <c r="C236" s="20">
        <v>2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>
        <v>2</v>
      </c>
    </row>
    <row r="237" spans="1:25" ht="12.75">
      <c r="A237" t="s">
        <v>198</v>
      </c>
      <c r="B237" t="s">
        <v>35</v>
      </c>
      <c r="C237" s="20">
        <v>4</v>
      </c>
      <c r="D237" s="20">
        <v>2</v>
      </c>
      <c r="E237" s="20">
        <v>2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>
        <v>1</v>
      </c>
      <c r="T237" s="20"/>
      <c r="U237" s="20"/>
      <c r="V237" s="20"/>
      <c r="W237" s="20"/>
      <c r="X237" s="20">
        <v>9</v>
      </c>
      <c r="Y237">
        <v>30</v>
      </c>
    </row>
    <row r="238" spans="1:25" ht="12.75">
      <c r="A238" t="s">
        <v>199</v>
      </c>
      <c r="B238" t="s">
        <v>200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>
        <v>0</v>
      </c>
    </row>
    <row r="239" spans="1:25" ht="12.75">
      <c r="A239" t="s">
        <v>201</v>
      </c>
      <c r="B239" t="s">
        <v>39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>
        <v>0</v>
      </c>
    </row>
    <row r="240" spans="1:25" ht="12.75">
      <c r="A240" t="s">
        <v>202</v>
      </c>
      <c r="B240" t="s">
        <v>61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>
        <v>0</v>
      </c>
    </row>
    <row r="241" spans="1:25" ht="12.75">
      <c r="A241" t="s">
        <v>203</v>
      </c>
      <c r="B241" t="s">
        <v>64</v>
      </c>
      <c r="C241" s="20">
        <v>3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>
        <v>3</v>
      </c>
    </row>
    <row r="242" spans="1:25" ht="12.75">
      <c r="A242" t="s">
        <v>204</v>
      </c>
      <c r="B242" t="s">
        <v>64</v>
      </c>
      <c r="C242" s="20">
        <v>3</v>
      </c>
      <c r="D242" s="20">
        <v>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>
        <v>1</v>
      </c>
      <c r="Q242" s="20"/>
      <c r="R242" s="20"/>
      <c r="S242" s="20"/>
      <c r="T242" s="20"/>
      <c r="U242" s="20"/>
      <c r="V242" s="20"/>
      <c r="W242" s="20"/>
      <c r="X242" s="20"/>
      <c r="Y242">
        <v>8</v>
      </c>
    </row>
    <row r="243" spans="1:25" ht="12.75">
      <c r="A243" s="32" t="s">
        <v>205</v>
      </c>
      <c r="B243" s="32" t="s">
        <v>35</v>
      </c>
      <c r="C243" s="34">
        <v>4</v>
      </c>
      <c r="D243" s="34">
        <v>1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2">
        <v>6</v>
      </c>
    </row>
    <row r="244" spans="1:25" ht="12.75">
      <c r="A244" s="19" t="s">
        <v>71</v>
      </c>
      <c r="B244"/>
      <c r="C244" s="20">
        <v>47</v>
      </c>
      <c r="D244" s="20">
        <v>21</v>
      </c>
      <c r="E244" s="20">
        <v>6</v>
      </c>
      <c r="F244" s="20">
        <v>0</v>
      </c>
      <c r="G244" s="20">
        <v>0</v>
      </c>
      <c r="H244" s="20">
        <v>0</v>
      </c>
      <c r="I244" s="20">
        <v>1</v>
      </c>
      <c r="J244" s="20">
        <v>1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8</v>
      </c>
      <c r="Q244" s="20">
        <v>2</v>
      </c>
      <c r="R244" s="20">
        <v>0</v>
      </c>
      <c r="S244" s="20">
        <v>1</v>
      </c>
      <c r="T244" s="20">
        <v>0</v>
      </c>
      <c r="U244" s="20">
        <v>0</v>
      </c>
      <c r="V244" s="20">
        <v>0</v>
      </c>
      <c r="W244" s="20">
        <v>0</v>
      </c>
      <c r="X244" s="20">
        <v>3</v>
      </c>
      <c r="Y244" s="19">
        <v>202</v>
      </c>
    </row>
    <row r="245" spans="1:24" ht="12.75">
      <c r="A245"/>
      <c r="B245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2.75">
      <c r="A246" t="s">
        <v>6</v>
      </c>
      <c r="B246">
        <v>2</v>
      </c>
      <c r="C246" s="20">
        <v>2</v>
      </c>
      <c r="D246" s="20">
        <v>5</v>
      </c>
      <c r="E246" s="20">
        <v>5</v>
      </c>
      <c r="F246" s="20">
        <v>25</v>
      </c>
      <c r="G246" s="20">
        <v>10</v>
      </c>
      <c r="H246" s="20">
        <v>15</v>
      </c>
      <c r="I246" s="20">
        <v>15</v>
      </c>
      <c r="J246" s="20">
        <v>10</v>
      </c>
      <c r="K246" s="20">
        <v>25</v>
      </c>
      <c r="L246" s="20">
        <v>25</v>
      </c>
      <c r="M246" s="20">
        <v>50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2.75">
      <c r="A247" s="29" t="s">
        <v>72</v>
      </c>
      <c r="B247" s="29" t="s">
        <v>73</v>
      </c>
      <c r="C247" s="30" t="s">
        <v>74</v>
      </c>
      <c r="D247" s="30" t="s">
        <v>75</v>
      </c>
      <c r="E247" s="30" t="s">
        <v>76</v>
      </c>
      <c r="F247" s="30" t="s">
        <v>77</v>
      </c>
      <c r="G247" s="30" t="s">
        <v>78</v>
      </c>
      <c r="H247" s="30" t="s">
        <v>79</v>
      </c>
      <c r="I247" s="30" t="s">
        <v>80</v>
      </c>
      <c r="J247" s="30" t="s">
        <v>81</v>
      </c>
      <c r="K247" s="30" t="s">
        <v>82</v>
      </c>
      <c r="L247" s="30" t="s">
        <v>83</v>
      </c>
      <c r="M247" s="30" t="s">
        <v>84</v>
      </c>
      <c r="N247" s="30" t="s">
        <v>85</v>
      </c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2.75">
      <c r="A248" t="s">
        <v>206</v>
      </c>
      <c r="B248">
        <v>37</v>
      </c>
      <c r="C248" s="20">
        <v>21</v>
      </c>
      <c r="D248" s="20">
        <v>3</v>
      </c>
      <c r="E248" s="20">
        <v>2</v>
      </c>
      <c r="F248" s="20">
        <v>2</v>
      </c>
      <c r="G248" s="20">
        <v>4</v>
      </c>
      <c r="H248" s="20">
        <v>1</v>
      </c>
      <c r="I248" s="20">
        <v>2</v>
      </c>
      <c r="J248" s="20">
        <v>1</v>
      </c>
      <c r="K248" s="20">
        <v>2</v>
      </c>
      <c r="L248" s="20">
        <v>1</v>
      </c>
      <c r="M248" s="20">
        <v>0</v>
      </c>
      <c r="N248" s="35">
        <v>361</v>
      </c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2.75">
      <c r="A249"/>
      <c r="B24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2.75">
      <c r="A250"/>
      <c r="B25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5" ht="12.75">
      <c r="A251" s="37"/>
      <c r="B251" s="38"/>
      <c r="C251" s="39"/>
      <c r="D251" s="39"/>
      <c r="E251" s="39"/>
      <c r="F251" s="39"/>
      <c r="G251" s="39"/>
      <c r="H251" s="40" t="s">
        <v>207</v>
      </c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18"/>
    </row>
    <row r="252" spans="1:24" ht="12.75">
      <c r="A252" s="19" t="s">
        <v>208</v>
      </c>
      <c r="B252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2.75">
      <c r="A253" t="s">
        <v>209</v>
      </c>
      <c r="B253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3.5" thickBot="1">
      <c r="A254"/>
      <c r="B254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2.75">
      <c r="A255"/>
      <c r="B255"/>
      <c r="C255" s="41"/>
      <c r="D255" s="42"/>
      <c r="E255" s="42"/>
      <c r="F255" s="42"/>
      <c r="G255" s="43" t="s">
        <v>210</v>
      </c>
      <c r="H255" s="44">
        <v>542</v>
      </c>
      <c r="I255" s="20"/>
      <c r="J255" s="20"/>
      <c r="K255" s="20"/>
      <c r="L255" s="26" t="s">
        <v>2</v>
      </c>
      <c r="M255" s="20">
        <v>203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3.5" thickBot="1">
      <c r="A256"/>
      <c r="B256"/>
      <c r="C256" s="45"/>
      <c r="D256" s="46"/>
      <c r="E256" s="46"/>
      <c r="F256" s="46"/>
      <c r="G256" s="47" t="s">
        <v>3</v>
      </c>
      <c r="H256" s="48">
        <v>27.1</v>
      </c>
      <c r="I256" s="20"/>
      <c r="J256" s="20"/>
      <c r="K256" s="20"/>
      <c r="L256" s="26" t="s">
        <v>4</v>
      </c>
      <c r="M256" s="20">
        <v>339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2.75">
      <c r="A257"/>
      <c r="B257"/>
      <c r="C257" s="20"/>
      <c r="D257" s="20"/>
      <c r="E257" s="20"/>
      <c r="F257" s="20"/>
      <c r="G257" s="26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2.75">
      <c r="A258" s="19" t="s">
        <v>5</v>
      </c>
      <c r="B258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5" ht="12.75">
      <c r="A259" s="19"/>
      <c r="B259" s="49" t="s">
        <v>6</v>
      </c>
      <c r="C259" s="20">
        <v>1</v>
      </c>
      <c r="D259" s="20">
        <v>2</v>
      </c>
      <c r="E259" s="20">
        <v>4</v>
      </c>
      <c r="F259" s="20">
        <v>5</v>
      </c>
      <c r="G259" s="20">
        <v>7</v>
      </c>
      <c r="H259" s="20">
        <v>10</v>
      </c>
      <c r="I259" s="20">
        <v>10</v>
      </c>
      <c r="J259" s="20">
        <v>15</v>
      </c>
      <c r="K259" s="20">
        <v>20</v>
      </c>
      <c r="L259" s="20">
        <v>25</v>
      </c>
      <c r="M259" s="20">
        <v>25</v>
      </c>
      <c r="N259" s="20">
        <v>20</v>
      </c>
      <c r="O259" s="20">
        <v>30</v>
      </c>
      <c r="P259" s="20">
        <v>3</v>
      </c>
      <c r="Q259" s="20">
        <v>5</v>
      </c>
      <c r="R259" s="20">
        <v>10</v>
      </c>
      <c r="S259" s="20">
        <v>5</v>
      </c>
      <c r="T259" s="20">
        <v>6</v>
      </c>
      <c r="U259" s="20">
        <v>8</v>
      </c>
      <c r="V259" s="20">
        <v>11</v>
      </c>
      <c r="W259" s="20">
        <v>2</v>
      </c>
      <c r="X259" s="20">
        <v>1</v>
      </c>
      <c r="Y259" s="19"/>
    </row>
    <row r="260" spans="1:25" ht="12.75">
      <c r="A260" s="29" t="s">
        <v>7</v>
      </c>
      <c r="B260" s="29" t="s">
        <v>8</v>
      </c>
      <c r="C260" s="30" t="s">
        <v>9</v>
      </c>
      <c r="D260" s="30" t="s">
        <v>10</v>
      </c>
      <c r="E260" s="30" t="s">
        <v>11</v>
      </c>
      <c r="F260" s="30" t="s">
        <v>12</v>
      </c>
      <c r="G260" s="30" t="s">
        <v>13</v>
      </c>
      <c r="H260" s="30" t="s">
        <v>14</v>
      </c>
      <c r="I260" s="30" t="s">
        <v>15</v>
      </c>
      <c r="J260" s="30" t="s">
        <v>16</v>
      </c>
      <c r="K260" s="30" t="s">
        <v>17</v>
      </c>
      <c r="L260" s="30" t="s">
        <v>18</v>
      </c>
      <c r="M260" s="30" t="s">
        <v>19</v>
      </c>
      <c r="N260" s="30" t="s">
        <v>20</v>
      </c>
      <c r="O260" s="30" t="s">
        <v>21</v>
      </c>
      <c r="P260" s="30" t="s">
        <v>22</v>
      </c>
      <c r="Q260" s="30" t="s">
        <v>23</v>
      </c>
      <c r="R260" s="30" t="s">
        <v>24</v>
      </c>
      <c r="S260" s="30" t="s">
        <v>25</v>
      </c>
      <c r="T260" s="30" t="s">
        <v>26</v>
      </c>
      <c r="U260" s="30" t="s">
        <v>27</v>
      </c>
      <c r="V260" s="30" t="s">
        <v>28</v>
      </c>
      <c r="W260" s="30" t="s">
        <v>29</v>
      </c>
      <c r="X260" s="30" t="s">
        <v>30</v>
      </c>
      <c r="Y260" s="29" t="s">
        <v>31</v>
      </c>
    </row>
    <row r="261" spans="1:25" ht="12.75">
      <c r="A261" t="s">
        <v>211</v>
      </c>
      <c r="B261" t="s">
        <v>64</v>
      </c>
      <c r="C261" s="20">
        <v>1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>
        <v>1</v>
      </c>
    </row>
    <row r="262" spans="1:25" ht="12.75">
      <c r="A262" t="s">
        <v>212</v>
      </c>
      <c r="B262" t="s">
        <v>39</v>
      </c>
      <c r="C262" s="20">
        <v>2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>
        <v>2</v>
      </c>
    </row>
    <row r="263" spans="1:25" ht="12.75">
      <c r="A263" t="s">
        <v>213</v>
      </c>
      <c r="B263" t="s">
        <v>39</v>
      </c>
      <c r="C263" s="20">
        <v>2</v>
      </c>
      <c r="D263" s="20">
        <v>1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>
        <v>4</v>
      </c>
    </row>
    <row r="264" spans="1:25" ht="12.75">
      <c r="A264" t="s">
        <v>214</v>
      </c>
      <c r="B264" t="s">
        <v>33</v>
      </c>
      <c r="C264" s="20">
        <v>4</v>
      </c>
      <c r="D264" s="20">
        <v>4</v>
      </c>
      <c r="E264" s="20"/>
      <c r="F264" s="20"/>
      <c r="G264" s="20"/>
      <c r="H264" s="20"/>
      <c r="I264" s="20"/>
      <c r="J264" s="20">
        <v>1</v>
      </c>
      <c r="K264" s="20">
        <v>1</v>
      </c>
      <c r="L264" s="20"/>
      <c r="M264" s="20">
        <v>1</v>
      </c>
      <c r="N264" s="20"/>
      <c r="O264" s="20"/>
      <c r="P264" s="20">
        <v>1</v>
      </c>
      <c r="Q264" s="20">
        <v>2</v>
      </c>
      <c r="R264" s="20">
        <v>1</v>
      </c>
      <c r="S264" s="20">
        <v>1</v>
      </c>
      <c r="T264" s="20"/>
      <c r="U264" s="20"/>
      <c r="V264" s="20">
        <v>1</v>
      </c>
      <c r="W264" s="20"/>
      <c r="X264" s="20">
        <v>5</v>
      </c>
      <c r="Y264">
        <v>116</v>
      </c>
    </row>
    <row r="265" spans="1:25" ht="12.75">
      <c r="A265" t="s">
        <v>215</v>
      </c>
      <c r="B265" t="s">
        <v>132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>
        <v>0</v>
      </c>
    </row>
    <row r="266" spans="1:25" ht="12.75">
      <c r="A266" t="s">
        <v>216</v>
      </c>
      <c r="B266" t="s">
        <v>41</v>
      </c>
      <c r="C266" s="20">
        <v>4</v>
      </c>
      <c r="D266" s="20">
        <v>2</v>
      </c>
      <c r="E266" s="20">
        <v>1</v>
      </c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>
        <v>12</v>
      </c>
    </row>
    <row r="267" spans="1:25" ht="12.75">
      <c r="A267" t="s">
        <v>217</v>
      </c>
      <c r="B267" t="s">
        <v>218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>
        <v>0</v>
      </c>
    </row>
    <row r="268" spans="1:25" ht="12.75">
      <c r="A268" t="s">
        <v>219</v>
      </c>
      <c r="B268" t="s">
        <v>41</v>
      </c>
      <c r="C268" s="20">
        <v>4</v>
      </c>
      <c r="D268" s="20">
        <v>1</v>
      </c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>
        <v>6</v>
      </c>
    </row>
    <row r="269" spans="1:25" ht="12.75">
      <c r="A269" t="s">
        <v>220</v>
      </c>
      <c r="B269" t="s">
        <v>132</v>
      </c>
      <c r="C269" s="20">
        <v>4</v>
      </c>
      <c r="D269" s="20">
        <v>2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>
        <v>1</v>
      </c>
      <c r="R269" s="20"/>
      <c r="S269" s="20"/>
      <c r="T269" s="20"/>
      <c r="U269" s="20"/>
      <c r="V269" s="20"/>
      <c r="W269" s="20"/>
      <c r="X269" s="20"/>
      <c r="Y269">
        <v>13</v>
      </c>
    </row>
    <row r="270" spans="1:25" ht="12.75">
      <c r="A270" t="s">
        <v>221</v>
      </c>
      <c r="B270" t="s">
        <v>137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>
        <v>0</v>
      </c>
    </row>
    <row r="271" spans="1:25" ht="12.75">
      <c r="A271" t="s">
        <v>222</v>
      </c>
      <c r="B271" t="s">
        <v>41</v>
      </c>
      <c r="C271" s="20">
        <v>1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>
        <v>1</v>
      </c>
    </row>
    <row r="272" spans="1:25" ht="12.75">
      <c r="A272" t="s">
        <v>223</v>
      </c>
      <c r="B272" t="s">
        <v>64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>
        <v>0</v>
      </c>
    </row>
    <row r="273" spans="1:25" ht="12.75">
      <c r="A273" t="s">
        <v>224</v>
      </c>
      <c r="B273" t="s">
        <v>64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>
        <v>0</v>
      </c>
    </row>
    <row r="274" spans="1:25" ht="12.75">
      <c r="A274" t="s">
        <v>225</v>
      </c>
      <c r="B274" t="s">
        <v>35</v>
      </c>
      <c r="C274" s="20">
        <v>4</v>
      </c>
      <c r="D274" s="20">
        <v>2</v>
      </c>
      <c r="E274" s="20">
        <v>2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>
        <v>16</v>
      </c>
    </row>
    <row r="275" spans="1:25" ht="12.75">
      <c r="A275" t="s">
        <v>226</v>
      </c>
      <c r="B275" t="s">
        <v>41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>
        <v>0</v>
      </c>
    </row>
    <row r="276" spans="1:25" ht="12.75">
      <c r="A276" t="s">
        <v>227</v>
      </c>
      <c r="B276" t="s">
        <v>43</v>
      </c>
      <c r="C276" s="20">
        <v>4</v>
      </c>
      <c r="D276" s="20">
        <v>3</v>
      </c>
      <c r="E276" s="20">
        <v>1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>
        <v>2</v>
      </c>
      <c r="Q276" s="20"/>
      <c r="R276" s="20"/>
      <c r="S276" s="20"/>
      <c r="T276" s="20"/>
      <c r="U276" s="20"/>
      <c r="V276" s="20"/>
      <c r="W276" s="20">
        <v>3</v>
      </c>
      <c r="X276" s="20"/>
      <c r="Y276">
        <v>26</v>
      </c>
    </row>
    <row r="277" spans="1:25" ht="12.75">
      <c r="A277" t="s">
        <v>228</v>
      </c>
      <c r="B277" t="s">
        <v>41</v>
      </c>
      <c r="C277" s="20">
        <v>1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>
        <v>1</v>
      </c>
    </row>
    <row r="278" spans="1:25" ht="12.75">
      <c r="A278" t="s">
        <v>229</v>
      </c>
      <c r="B278" t="s">
        <v>132</v>
      </c>
      <c r="C278" s="20">
        <v>1</v>
      </c>
      <c r="D278" s="20">
        <v>1</v>
      </c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>
        <v>3</v>
      </c>
    </row>
    <row r="279" spans="1:25" ht="12.75">
      <c r="A279" t="s">
        <v>230</v>
      </c>
      <c r="B279" t="s">
        <v>61</v>
      </c>
      <c r="C279" s="20">
        <v>1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>
        <v>1</v>
      </c>
    </row>
    <row r="280" spans="1:25" ht="12.75">
      <c r="A280" s="32" t="s">
        <v>231</v>
      </c>
      <c r="B280" s="32" t="s">
        <v>61</v>
      </c>
      <c r="C280" s="34">
        <v>1</v>
      </c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2">
        <v>1</v>
      </c>
    </row>
    <row r="281" spans="1:25" ht="12.75">
      <c r="A281" s="19" t="s">
        <v>71</v>
      </c>
      <c r="B281"/>
      <c r="C281" s="20">
        <v>34</v>
      </c>
      <c r="D281" s="20">
        <v>16</v>
      </c>
      <c r="E281" s="20">
        <v>4</v>
      </c>
      <c r="F281" s="20">
        <v>0</v>
      </c>
      <c r="G281" s="20">
        <v>0</v>
      </c>
      <c r="H281" s="20">
        <v>0</v>
      </c>
      <c r="I281" s="20">
        <v>0</v>
      </c>
      <c r="J281" s="20">
        <v>1</v>
      </c>
      <c r="K281" s="20">
        <v>1</v>
      </c>
      <c r="L281" s="20">
        <v>0</v>
      </c>
      <c r="M281" s="20">
        <v>1</v>
      </c>
      <c r="N281" s="20">
        <v>0</v>
      </c>
      <c r="O281" s="20">
        <v>0</v>
      </c>
      <c r="P281" s="20">
        <v>3</v>
      </c>
      <c r="Q281" s="20">
        <v>3</v>
      </c>
      <c r="R281" s="20">
        <v>1</v>
      </c>
      <c r="S281" s="20">
        <v>1</v>
      </c>
      <c r="T281" s="20">
        <v>0</v>
      </c>
      <c r="U281" s="20">
        <v>0</v>
      </c>
      <c r="V281" s="20">
        <v>1</v>
      </c>
      <c r="W281" s="20">
        <v>3</v>
      </c>
      <c r="X281" s="20">
        <v>1</v>
      </c>
      <c r="Y281" s="19">
        <v>203</v>
      </c>
    </row>
    <row r="282" spans="1:24" ht="12.75">
      <c r="A282"/>
      <c r="B282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2.75">
      <c r="A283" t="s">
        <v>6</v>
      </c>
      <c r="B283">
        <v>2</v>
      </c>
      <c r="C283" s="20">
        <v>2</v>
      </c>
      <c r="D283" s="20">
        <v>5</v>
      </c>
      <c r="E283" s="20">
        <v>5</v>
      </c>
      <c r="F283" s="20">
        <v>25</v>
      </c>
      <c r="G283" s="20">
        <v>10</v>
      </c>
      <c r="H283" s="20">
        <v>15</v>
      </c>
      <c r="I283" s="20">
        <v>15</v>
      </c>
      <c r="J283" s="20">
        <v>10</v>
      </c>
      <c r="K283" s="20">
        <v>25</v>
      </c>
      <c r="L283" s="20">
        <v>25</v>
      </c>
      <c r="M283" s="20">
        <v>50</v>
      </c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2.75">
      <c r="A284" s="29" t="s">
        <v>72</v>
      </c>
      <c r="B284" s="29" t="s">
        <v>73</v>
      </c>
      <c r="C284" s="30" t="s">
        <v>74</v>
      </c>
      <c r="D284" s="30" t="s">
        <v>75</v>
      </c>
      <c r="E284" s="30" t="s">
        <v>76</v>
      </c>
      <c r="F284" s="30" t="s">
        <v>77</v>
      </c>
      <c r="G284" s="30" t="s">
        <v>78</v>
      </c>
      <c r="H284" s="30" t="s">
        <v>79</v>
      </c>
      <c r="I284" s="30" t="s">
        <v>80</v>
      </c>
      <c r="J284" s="30" t="s">
        <v>81</v>
      </c>
      <c r="K284" s="30" t="s">
        <v>82</v>
      </c>
      <c r="L284" s="30" t="s">
        <v>83</v>
      </c>
      <c r="M284" s="30" t="s">
        <v>84</v>
      </c>
      <c r="N284" s="30" t="s">
        <v>85</v>
      </c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2.75">
      <c r="A285" s="19" t="s">
        <v>232</v>
      </c>
      <c r="B285">
        <v>35</v>
      </c>
      <c r="C285" s="20">
        <v>22</v>
      </c>
      <c r="D285" s="20">
        <v>2</v>
      </c>
      <c r="E285" s="20">
        <v>3</v>
      </c>
      <c r="F285" s="20">
        <v>2</v>
      </c>
      <c r="G285" s="20">
        <v>3</v>
      </c>
      <c r="H285" s="20">
        <v>1</v>
      </c>
      <c r="I285" s="20">
        <v>2</v>
      </c>
      <c r="J285" s="20">
        <v>0</v>
      </c>
      <c r="K285" s="20">
        <v>2</v>
      </c>
      <c r="L285" s="20">
        <v>1</v>
      </c>
      <c r="M285" s="20">
        <v>0</v>
      </c>
      <c r="N285" s="35">
        <v>339</v>
      </c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2.75">
      <c r="A286"/>
      <c r="B28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5" ht="12.75">
      <c r="A287" s="37"/>
      <c r="B287" s="38"/>
      <c r="C287" s="39"/>
      <c r="D287" s="39"/>
      <c r="E287" s="39"/>
      <c r="F287" s="39"/>
      <c r="G287" s="39"/>
      <c r="H287" s="40" t="s">
        <v>257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18"/>
    </row>
    <row r="288" spans="1:24" ht="12.75">
      <c r="A288" s="19" t="s">
        <v>233</v>
      </c>
      <c r="B288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2.75">
      <c r="A289" t="s">
        <v>234</v>
      </c>
      <c r="B28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3.5" thickBot="1">
      <c r="A290"/>
      <c r="B29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2.75">
      <c r="A291"/>
      <c r="B291"/>
      <c r="C291" s="41"/>
      <c r="D291" s="42"/>
      <c r="E291" s="42"/>
      <c r="F291" s="42"/>
      <c r="G291" s="43" t="s">
        <v>235</v>
      </c>
      <c r="H291" s="44">
        <v>528</v>
      </c>
      <c r="I291" s="20"/>
      <c r="J291" s="20"/>
      <c r="K291" s="20"/>
      <c r="L291" s="26" t="s">
        <v>2</v>
      </c>
      <c r="M291" s="20">
        <v>172</v>
      </c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3.5" thickBot="1">
      <c r="A292"/>
      <c r="B292"/>
      <c r="C292" s="45"/>
      <c r="D292" s="46"/>
      <c r="E292" s="46"/>
      <c r="F292" s="46"/>
      <c r="G292" s="47" t="s">
        <v>3</v>
      </c>
      <c r="H292" s="48">
        <v>29.3</v>
      </c>
      <c r="I292" s="20"/>
      <c r="J292" s="20"/>
      <c r="K292" s="20"/>
      <c r="L292" s="26" t="s">
        <v>4</v>
      </c>
      <c r="M292" s="20">
        <v>356</v>
      </c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2.75">
      <c r="A293"/>
      <c r="B293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2.75">
      <c r="A294" s="19" t="s">
        <v>5</v>
      </c>
      <c r="B294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2.75">
      <c r="A295"/>
      <c r="B295" t="s">
        <v>6</v>
      </c>
      <c r="C295" s="20">
        <v>1</v>
      </c>
      <c r="D295" s="20">
        <v>2</v>
      </c>
      <c r="E295" s="20">
        <v>4</v>
      </c>
      <c r="F295" s="20">
        <v>5</v>
      </c>
      <c r="G295" s="20">
        <v>7</v>
      </c>
      <c r="H295" s="20">
        <v>10</v>
      </c>
      <c r="I295" s="20">
        <v>10</v>
      </c>
      <c r="J295" s="20">
        <v>15</v>
      </c>
      <c r="K295" s="20">
        <v>20</v>
      </c>
      <c r="L295" s="20">
        <v>25</v>
      </c>
      <c r="M295" s="20">
        <v>25</v>
      </c>
      <c r="N295" s="20">
        <v>20</v>
      </c>
      <c r="O295" s="20">
        <v>30</v>
      </c>
      <c r="P295" s="20">
        <v>3</v>
      </c>
      <c r="Q295" s="20">
        <v>5</v>
      </c>
      <c r="R295" s="20">
        <v>10</v>
      </c>
      <c r="S295" s="20">
        <v>5</v>
      </c>
      <c r="T295" s="20">
        <v>6</v>
      </c>
      <c r="U295" s="20">
        <v>8</v>
      </c>
      <c r="V295" s="20">
        <v>11</v>
      </c>
      <c r="W295" s="20">
        <v>2</v>
      </c>
      <c r="X295" s="20">
        <v>1</v>
      </c>
    </row>
    <row r="296" spans="1:25" ht="12.75">
      <c r="A296" s="29" t="s">
        <v>7</v>
      </c>
      <c r="B296" s="29" t="s">
        <v>8</v>
      </c>
      <c r="C296" s="30" t="s">
        <v>9</v>
      </c>
      <c r="D296" s="30" t="s">
        <v>10</v>
      </c>
      <c r="E296" s="30" t="s">
        <v>11</v>
      </c>
      <c r="F296" s="30" t="s">
        <v>12</v>
      </c>
      <c r="G296" s="30" t="s">
        <v>13</v>
      </c>
      <c r="H296" s="30" t="s">
        <v>14</v>
      </c>
      <c r="I296" s="30" t="s">
        <v>15</v>
      </c>
      <c r="J296" s="30" t="s">
        <v>16</v>
      </c>
      <c r="K296" s="30" t="s">
        <v>17</v>
      </c>
      <c r="L296" s="30" t="s">
        <v>18</v>
      </c>
      <c r="M296" s="30" t="s">
        <v>19</v>
      </c>
      <c r="N296" s="30" t="s">
        <v>20</v>
      </c>
      <c r="O296" s="30" t="s">
        <v>21</v>
      </c>
      <c r="P296" s="30" t="s">
        <v>22</v>
      </c>
      <c r="Q296" s="30" t="s">
        <v>23</v>
      </c>
      <c r="R296" s="30" t="s">
        <v>24</v>
      </c>
      <c r="S296" s="30" t="s">
        <v>25</v>
      </c>
      <c r="T296" s="30" t="s">
        <v>26</v>
      </c>
      <c r="U296" s="30" t="s">
        <v>27</v>
      </c>
      <c r="V296" s="30" t="s">
        <v>28</v>
      </c>
      <c r="W296" s="30" t="s">
        <v>29</v>
      </c>
      <c r="X296" s="30" t="s">
        <v>30</v>
      </c>
      <c r="Y296" s="30" t="s">
        <v>85</v>
      </c>
    </row>
    <row r="297" spans="1:25" ht="12.75">
      <c r="A297" t="s">
        <v>236</v>
      </c>
      <c r="B297" t="s">
        <v>33</v>
      </c>
      <c r="C297" s="20">
        <v>2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>
        <v>2</v>
      </c>
    </row>
    <row r="298" spans="1:25" ht="12.75">
      <c r="A298" t="s">
        <v>237</v>
      </c>
      <c r="B298" t="s">
        <v>61</v>
      </c>
      <c r="C298" s="20">
        <v>4</v>
      </c>
      <c r="D298" s="20">
        <v>2</v>
      </c>
      <c r="E298" s="20">
        <v>4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>
        <v>24</v>
      </c>
    </row>
    <row r="299" spans="1:25" ht="12.75">
      <c r="A299" t="s">
        <v>238</v>
      </c>
      <c r="B299" t="s">
        <v>35</v>
      </c>
      <c r="C299" s="20">
        <v>1</v>
      </c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>
        <v>1</v>
      </c>
    </row>
    <row r="300" spans="1:25" ht="12.75">
      <c r="A300" t="s">
        <v>239</v>
      </c>
      <c r="B300" t="s">
        <v>64</v>
      </c>
      <c r="C300" s="20">
        <v>4</v>
      </c>
      <c r="D300" s="20">
        <v>3</v>
      </c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>
        <v>1</v>
      </c>
      <c r="R300" s="20"/>
      <c r="S300" s="20"/>
      <c r="T300" s="20"/>
      <c r="U300" s="20"/>
      <c r="V300" s="20"/>
      <c r="W300" s="20"/>
      <c r="X300" s="20">
        <v>7</v>
      </c>
      <c r="Y300">
        <v>22</v>
      </c>
    </row>
    <row r="301" spans="1:25" ht="12.75">
      <c r="A301" t="s">
        <v>240</v>
      </c>
      <c r="B301" t="s">
        <v>137</v>
      </c>
      <c r="C301" s="20">
        <v>2</v>
      </c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>
        <v>2</v>
      </c>
    </row>
    <row r="302" spans="1:25" ht="12.75">
      <c r="A302" t="s">
        <v>241</v>
      </c>
      <c r="B302" t="s">
        <v>43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>
        <v>0</v>
      </c>
    </row>
    <row r="303" spans="1:25" ht="12.75">
      <c r="A303" t="s">
        <v>242</v>
      </c>
      <c r="B303" t="s">
        <v>64</v>
      </c>
      <c r="C303" s="20">
        <v>1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>
        <v>1</v>
      </c>
    </row>
    <row r="304" spans="1:25" ht="12.75">
      <c r="A304" t="s">
        <v>243</v>
      </c>
      <c r="B304" t="s">
        <v>43</v>
      </c>
      <c r="C304" s="20">
        <v>3</v>
      </c>
      <c r="D304" s="20">
        <v>1</v>
      </c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>
        <v>5</v>
      </c>
    </row>
    <row r="305" spans="1:25" ht="12.75">
      <c r="A305" t="s">
        <v>244</v>
      </c>
      <c r="B305" t="s">
        <v>54</v>
      </c>
      <c r="C305" s="20">
        <v>4</v>
      </c>
      <c r="D305" s="20">
        <v>2</v>
      </c>
      <c r="E305" s="20">
        <v>3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>
        <v>1</v>
      </c>
      <c r="Q305" s="20">
        <v>1</v>
      </c>
      <c r="R305" s="20"/>
      <c r="S305" s="20">
        <v>1</v>
      </c>
      <c r="T305" s="20"/>
      <c r="U305" s="20"/>
      <c r="V305" s="20"/>
      <c r="W305" s="20"/>
      <c r="X305" s="20">
        <v>4</v>
      </c>
      <c r="Y305">
        <v>37</v>
      </c>
    </row>
    <row r="306" spans="1:25" ht="12.75">
      <c r="A306" t="s">
        <v>245</v>
      </c>
      <c r="B306" t="s">
        <v>246</v>
      </c>
      <c r="C306" s="20">
        <v>4</v>
      </c>
      <c r="D306" s="20">
        <v>1</v>
      </c>
      <c r="E306" s="20">
        <v>1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>
        <v>4</v>
      </c>
      <c r="Y306">
        <v>14</v>
      </c>
    </row>
    <row r="307" spans="1:25" ht="12.75">
      <c r="A307" t="s">
        <v>247</v>
      </c>
      <c r="B307" t="s">
        <v>64</v>
      </c>
      <c r="C307" s="20">
        <v>3</v>
      </c>
      <c r="D307" s="20">
        <v>2</v>
      </c>
      <c r="E307" s="20"/>
      <c r="F307" s="20"/>
      <c r="G307" s="20"/>
      <c r="H307" s="20"/>
      <c r="I307" s="20">
        <v>1</v>
      </c>
      <c r="J307" s="20"/>
      <c r="K307" s="20"/>
      <c r="L307" s="20"/>
      <c r="M307" s="20"/>
      <c r="N307" s="20"/>
      <c r="O307" s="20"/>
      <c r="P307" s="20">
        <v>1</v>
      </c>
      <c r="Q307" s="20"/>
      <c r="R307" s="20"/>
      <c r="S307" s="20"/>
      <c r="T307" s="20"/>
      <c r="U307" s="20"/>
      <c r="V307" s="20"/>
      <c r="W307" s="20"/>
      <c r="X307" s="20">
        <v>6</v>
      </c>
      <c r="Y307">
        <v>26</v>
      </c>
    </row>
    <row r="308" spans="1:25" ht="12.75">
      <c r="A308" t="s">
        <v>248</v>
      </c>
      <c r="B308" t="s">
        <v>249</v>
      </c>
      <c r="C308" s="20">
        <v>1</v>
      </c>
      <c r="D308" s="20">
        <v>1</v>
      </c>
      <c r="E308" s="20">
        <v>1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>
        <v>7</v>
      </c>
    </row>
    <row r="309" spans="1:25" ht="12.75">
      <c r="A309" t="s">
        <v>250</v>
      </c>
      <c r="B309" t="s">
        <v>64</v>
      </c>
      <c r="C309" s="20">
        <v>3</v>
      </c>
      <c r="D309" s="20">
        <v>2</v>
      </c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>
        <v>1</v>
      </c>
      <c r="Q309" s="20"/>
      <c r="R309" s="20"/>
      <c r="S309" s="20"/>
      <c r="T309" s="20"/>
      <c r="U309" s="20"/>
      <c r="V309" s="20"/>
      <c r="W309" s="20"/>
      <c r="X309" s="20"/>
      <c r="Y309">
        <v>10</v>
      </c>
    </row>
    <row r="310" spans="1:25" ht="12.75">
      <c r="A310" t="s">
        <v>251</v>
      </c>
      <c r="B310" t="s">
        <v>37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>
        <v>0</v>
      </c>
    </row>
    <row r="311" spans="1:25" ht="12.75">
      <c r="A311" t="s">
        <v>252</v>
      </c>
      <c r="B311" t="s">
        <v>41</v>
      </c>
      <c r="C311" s="20">
        <v>1</v>
      </c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>
        <v>1</v>
      </c>
    </row>
    <row r="312" spans="1:25" ht="12.75">
      <c r="A312" t="s">
        <v>253</v>
      </c>
      <c r="B312" t="s">
        <v>64</v>
      </c>
      <c r="C312" s="20">
        <v>3</v>
      </c>
      <c r="D312" s="20">
        <v>2</v>
      </c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>
        <v>1</v>
      </c>
      <c r="R312" s="20"/>
      <c r="S312" s="20"/>
      <c r="T312" s="20"/>
      <c r="U312" s="20"/>
      <c r="V312" s="20"/>
      <c r="W312" s="20"/>
      <c r="X312" s="20">
        <v>7</v>
      </c>
      <c r="Y312">
        <v>19</v>
      </c>
    </row>
    <row r="313" spans="1:25" ht="12.75">
      <c r="A313" t="s">
        <v>254</v>
      </c>
      <c r="B313" t="s">
        <v>132</v>
      </c>
      <c r="C313" s="20">
        <v>1</v>
      </c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>
        <v>1</v>
      </c>
    </row>
    <row r="314" spans="1:25" ht="12.75">
      <c r="A314" s="32" t="s">
        <v>255</v>
      </c>
      <c r="B314" s="32" t="s">
        <v>37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2">
        <v>0</v>
      </c>
    </row>
    <row r="315" spans="1:25" ht="12.75">
      <c r="A315" s="19" t="s">
        <v>71</v>
      </c>
      <c r="B315"/>
      <c r="C315" s="20">
        <v>37</v>
      </c>
      <c r="D315" s="20">
        <v>16</v>
      </c>
      <c r="E315" s="20">
        <v>9</v>
      </c>
      <c r="F315" s="20">
        <v>0</v>
      </c>
      <c r="G315" s="20">
        <v>0</v>
      </c>
      <c r="H315" s="20">
        <v>0</v>
      </c>
      <c r="I315" s="20">
        <v>1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3</v>
      </c>
      <c r="Q315" s="20">
        <v>3</v>
      </c>
      <c r="R315" s="20">
        <v>0</v>
      </c>
      <c r="S315" s="20">
        <v>1</v>
      </c>
      <c r="T315" s="20">
        <v>0</v>
      </c>
      <c r="U315" s="20">
        <v>0</v>
      </c>
      <c r="V315" s="20">
        <v>0</v>
      </c>
      <c r="W315" s="20">
        <v>0</v>
      </c>
      <c r="X315" s="20">
        <v>5</v>
      </c>
      <c r="Y315" s="19">
        <v>172</v>
      </c>
    </row>
    <row r="316" spans="1:24" ht="12.75">
      <c r="A316"/>
      <c r="B31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2.75">
      <c r="A317" t="s">
        <v>6</v>
      </c>
      <c r="B317">
        <v>2</v>
      </c>
      <c r="C317" s="20">
        <v>2</v>
      </c>
      <c r="D317" s="20">
        <v>5</v>
      </c>
      <c r="E317" s="20">
        <v>5</v>
      </c>
      <c r="F317" s="20">
        <v>25</v>
      </c>
      <c r="G317" s="20">
        <v>10</v>
      </c>
      <c r="H317" s="20">
        <v>15</v>
      </c>
      <c r="I317" s="20">
        <v>15</v>
      </c>
      <c r="J317" s="20">
        <v>10</v>
      </c>
      <c r="K317" s="20">
        <v>25</v>
      </c>
      <c r="L317" s="20">
        <v>25</v>
      </c>
      <c r="M317" s="20">
        <v>50</v>
      </c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2.75">
      <c r="A318" s="29" t="s">
        <v>72</v>
      </c>
      <c r="B318" s="29" t="s">
        <v>73</v>
      </c>
      <c r="C318" s="30" t="s">
        <v>74</v>
      </c>
      <c r="D318" s="30" t="s">
        <v>75</v>
      </c>
      <c r="E318" s="30" t="s">
        <v>76</v>
      </c>
      <c r="F318" s="30" t="s">
        <v>77</v>
      </c>
      <c r="G318" s="30" t="s">
        <v>78</v>
      </c>
      <c r="H318" s="30" t="s">
        <v>79</v>
      </c>
      <c r="I318" s="30" t="s">
        <v>80</v>
      </c>
      <c r="J318" s="30" t="s">
        <v>81</v>
      </c>
      <c r="K318" s="30" t="s">
        <v>82</v>
      </c>
      <c r="L318" s="30" t="s">
        <v>83</v>
      </c>
      <c r="M318" s="30" t="s">
        <v>84</v>
      </c>
      <c r="N318" s="30" t="s">
        <v>85</v>
      </c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2.75">
      <c r="A319" s="19" t="s">
        <v>256</v>
      </c>
      <c r="B319">
        <v>36</v>
      </c>
      <c r="C319" s="20">
        <v>22</v>
      </c>
      <c r="D319" s="20">
        <v>2</v>
      </c>
      <c r="E319" s="20">
        <v>4</v>
      </c>
      <c r="F319" s="20">
        <v>2</v>
      </c>
      <c r="G319" s="20">
        <v>3</v>
      </c>
      <c r="H319" s="20">
        <v>1</v>
      </c>
      <c r="I319" s="20">
        <v>2</v>
      </c>
      <c r="J319" s="20">
        <v>1</v>
      </c>
      <c r="K319" s="20">
        <v>2</v>
      </c>
      <c r="L319" s="20">
        <v>1</v>
      </c>
      <c r="M319" s="20"/>
      <c r="N319" s="35">
        <v>356</v>
      </c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2.75">
      <c r="A320"/>
      <c r="B3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2" spans="1:25" ht="12.75">
      <c r="A322" s="37"/>
      <c r="B322" s="38"/>
      <c r="C322" s="39"/>
      <c r="D322" s="39"/>
      <c r="E322" s="39"/>
      <c r="F322" s="39"/>
      <c r="G322" s="39"/>
      <c r="H322" s="40" t="s">
        <v>286</v>
      </c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18"/>
    </row>
    <row r="323" ht="12.75">
      <c r="A323" s="19" t="s">
        <v>258</v>
      </c>
    </row>
    <row r="324" ht="12.75">
      <c r="A324" t="s">
        <v>287</v>
      </c>
    </row>
    <row r="325" ht="13.5" thickBot="1"/>
    <row r="326" spans="3:13" ht="12.75">
      <c r="C326" s="41"/>
      <c r="D326" s="42"/>
      <c r="E326" s="42"/>
      <c r="F326" s="42"/>
      <c r="G326" s="43" t="s">
        <v>268</v>
      </c>
      <c r="H326" s="44">
        <v>558</v>
      </c>
      <c r="I326" s="20"/>
      <c r="J326" s="20"/>
      <c r="K326" s="20"/>
      <c r="L326" s="26" t="s">
        <v>2</v>
      </c>
      <c r="M326" s="20">
        <v>173</v>
      </c>
    </row>
    <row r="327" spans="3:13" ht="13.5" thickBot="1">
      <c r="C327" s="45"/>
      <c r="D327" s="46"/>
      <c r="E327" s="46"/>
      <c r="F327" s="46"/>
      <c r="G327" s="47" t="s">
        <v>3</v>
      </c>
      <c r="H327" s="48">
        <v>37.2</v>
      </c>
      <c r="I327" s="20"/>
      <c r="J327" s="20"/>
      <c r="K327" s="20"/>
      <c r="L327" s="26" t="s">
        <v>4</v>
      </c>
      <c r="M327" s="20">
        <v>385</v>
      </c>
    </row>
    <row r="329" ht="12.75">
      <c r="A329" s="50" t="s">
        <v>5</v>
      </c>
    </row>
    <row r="330" spans="2:24" ht="12.75">
      <c r="B330" s="2" t="s">
        <v>6</v>
      </c>
      <c r="C330" s="4">
        <v>1</v>
      </c>
      <c r="D330" s="4">
        <v>2</v>
      </c>
      <c r="E330" s="4">
        <v>4</v>
      </c>
      <c r="F330" s="4">
        <v>5</v>
      </c>
      <c r="G330" s="4">
        <v>7</v>
      </c>
      <c r="H330" s="4">
        <v>10</v>
      </c>
      <c r="I330" s="4">
        <v>10</v>
      </c>
      <c r="J330" s="4">
        <v>15</v>
      </c>
      <c r="K330" s="4">
        <v>20</v>
      </c>
      <c r="L330" s="4">
        <v>25</v>
      </c>
      <c r="M330" s="4">
        <v>25</v>
      </c>
      <c r="N330" s="4">
        <v>20</v>
      </c>
      <c r="O330" s="4">
        <v>30</v>
      </c>
      <c r="P330" s="4">
        <v>3</v>
      </c>
      <c r="Q330" s="4">
        <v>5</v>
      </c>
      <c r="R330" s="4">
        <v>10</v>
      </c>
      <c r="S330" s="4">
        <v>5</v>
      </c>
      <c r="T330" s="4">
        <v>6</v>
      </c>
      <c r="U330" s="4">
        <v>8</v>
      </c>
      <c r="V330" s="4">
        <v>11</v>
      </c>
      <c r="W330" s="4">
        <v>2</v>
      </c>
      <c r="X330" s="4">
        <v>1</v>
      </c>
    </row>
    <row r="331" spans="1:25" ht="12.75">
      <c r="A331" s="51" t="s">
        <v>7</v>
      </c>
      <c r="B331" s="51" t="s">
        <v>8</v>
      </c>
      <c r="C331" s="52" t="s">
        <v>9</v>
      </c>
      <c r="D331" s="52" t="s">
        <v>10</v>
      </c>
      <c r="E331" s="52" t="s">
        <v>11</v>
      </c>
      <c r="F331" s="52" t="s">
        <v>12</v>
      </c>
      <c r="G331" s="52" t="s">
        <v>13</v>
      </c>
      <c r="H331" s="52" t="s">
        <v>14</v>
      </c>
      <c r="I331" s="52" t="s">
        <v>15</v>
      </c>
      <c r="J331" s="52" t="s">
        <v>16</v>
      </c>
      <c r="K331" s="52" t="s">
        <v>17</v>
      </c>
      <c r="L331" s="52" t="s">
        <v>18</v>
      </c>
      <c r="M331" s="52" t="s">
        <v>19</v>
      </c>
      <c r="N331" s="52" t="s">
        <v>20</v>
      </c>
      <c r="O331" s="52" t="s">
        <v>21</v>
      </c>
      <c r="P331" s="52" t="s">
        <v>22</v>
      </c>
      <c r="Q331" s="52" t="s">
        <v>23</v>
      </c>
      <c r="R331" s="52" t="s">
        <v>24</v>
      </c>
      <c r="S331" s="52" t="s">
        <v>25</v>
      </c>
      <c r="T331" s="52" t="s">
        <v>26</v>
      </c>
      <c r="U331" s="52" t="s">
        <v>27</v>
      </c>
      <c r="V331" s="52" t="s">
        <v>28</v>
      </c>
      <c r="W331" s="52" t="s">
        <v>29</v>
      </c>
      <c r="X331" s="52" t="s">
        <v>30</v>
      </c>
      <c r="Y331" s="29" t="s">
        <v>31</v>
      </c>
    </row>
    <row r="332" spans="1:25" ht="12.75">
      <c r="A332" s="2" t="s">
        <v>271</v>
      </c>
      <c r="B332" s="2" t="s">
        <v>33</v>
      </c>
      <c r="C332" s="4">
        <v>3</v>
      </c>
      <c r="Y332">
        <v>3</v>
      </c>
    </row>
    <row r="333" spans="1:25" ht="12.75">
      <c r="A333" s="2" t="s">
        <v>272</v>
      </c>
      <c r="B333" s="2" t="s">
        <v>132</v>
      </c>
      <c r="C333" s="4">
        <v>1</v>
      </c>
      <c r="Y333">
        <v>1</v>
      </c>
    </row>
    <row r="334" spans="1:25" ht="12.75">
      <c r="A334" s="2" t="s">
        <v>273</v>
      </c>
      <c r="B334" s="2" t="s">
        <v>41</v>
      </c>
      <c r="C334" s="4">
        <v>4</v>
      </c>
      <c r="Y334">
        <v>4</v>
      </c>
    </row>
    <row r="335" spans="1:25" ht="12.75">
      <c r="A335" s="2" t="s">
        <v>274</v>
      </c>
      <c r="B335" s="2" t="s">
        <v>35</v>
      </c>
      <c r="C335" s="4">
        <v>3</v>
      </c>
      <c r="Y335">
        <v>3</v>
      </c>
    </row>
    <row r="336" spans="1:25" ht="12.75">
      <c r="A336" s="2" t="s">
        <v>275</v>
      </c>
      <c r="B336" s="2" t="s">
        <v>35</v>
      </c>
      <c r="C336" s="4">
        <v>4</v>
      </c>
      <c r="E336" s="4">
        <v>3</v>
      </c>
      <c r="Y336">
        <v>16</v>
      </c>
    </row>
    <row r="337" spans="1:25" ht="12.75">
      <c r="A337" s="2" t="s">
        <v>276</v>
      </c>
      <c r="B337" s="2" t="s">
        <v>43</v>
      </c>
      <c r="C337" s="4">
        <v>4</v>
      </c>
      <c r="D337" s="4">
        <v>2</v>
      </c>
      <c r="Y337">
        <v>8</v>
      </c>
    </row>
    <row r="338" spans="1:25" ht="12.75">
      <c r="A338" s="2" t="s">
        <v>277</v>
      </c>
      <c r="B338" s="2" t="s">
        <v>41</v>
      </c>
      <c r="C338" s="4">
        <v>4</v>
      </c>
      <c r="D338" s="4">
        <v>4</v>
      </c>
      <c r="P338" s="4">
        <v>1</v>
      </c>
      <c r="Q338" s="4">
        <v>1</v>
      </c>
      <c r="Y338">
        <v>20</v>
      </c>
    </row>
    <row r="339" spans="1:25" ht="12.75">
      <c r="A339" s="2" t="s">
        <v>270</v>
      </c>
      <c r="B339" s="2" t="s">
        <v>249</v>
      </c>
      <c r="C339" s="4">
        <v>4</v>
      </c>
      <c r="D339" s="4">
        <v>4</v>
      </c>
      <c r="E339" s="4">
        <v>4</v>
      </c>
      <c r="G339" s="4">
        <v>1</v>
      </c>
      <c r="Q339" s="4">
        <v>3</v>
      </c>
      <c r="S339" s="4">
        <v>1</v>
      </c>
      <c r="Y339">
        <v>55</v>
      </c>
    </row>
    <row r="340" spans="1:25" ht="12.75">
      <c r="A340" s="2" t="s">
        <v>278</v>
      </c>
      <c r="B340" s="2" t="s">
        <v>61</v>
      </c>
      <c r="Y340">
        <v>0</v>
      </c>
    </row>
    <row r="341" spans="1:25" ht="12.75">
      <c r="A341" s="2" t="s">
        <v>279</v>
      </c>
      <c r="B341" s="2" t="s">
        <v>134</v>
      </c>
      <c r="Y341">
        <v>0</v>
      </c>
    </row>
    <row r="342" spans="1:25" ht="12.75">
      <c r="A342" s="2" t="s">
        <v>280</v>
      </c>
      <c r="B342" s="2" t="s">
        <v>43</v>
      </c>
      <c r="C342" s="4">
        <v>2</v>
      </c>
      <c r="D342" s="4">
        <v>2</v>
      </c>
      <c r="Y342">
        <v>6</v>
      </c>
    </row>
    <row r="343" spans="1:25" ht="12.75">
      <c r="A343" s="2" t="s">
        <v>281</v>
      </c>
      <c r="B343" s="2" t="s">
        <v>45</v>
      </c>
      <c r="C343" s="4">
        <v>3</v>
      </c>
      <c r="D343" s="4">
        <v>2</v>
      </c>
      <c r="P343" s="4">
        <v>1</v>
      </c>
      <c r="Y343">
        <v>10</v>
      </c>
    </row>
    <row r="344" spans="1:25" ht="12.75">
      <c r="A344" s="2" t="s">
        <v>282</v>
      </c>
      <c r="B344" s="2" t="s">
        <v>43</v>
      </c>
      <c r="C344" s="4">
        <v>4</v>
      </c>
      <c r="D344" s="4">
        <v>3</v>
      </c>
      <c r="E344" s="4">
        <v>2</v>
      </c>
      <c r="I344" s="4">
        <v>1</v>
      </c>
      <c r="P344" s="4">
        <v>1</v>
      </c>
      <c r="Y344">
        <v>31</v>
      </c>
    </row>
    <row r="345" spans="1:25" ht="12.75">
      <c r="A345" s="2" t="s">
        <v>283</v>
      </c>
      <c r="B345" s="2" t="s">
        <v>39</v>
      </c>
      <c r="C345" s="4">
        <v>4</v>
      </c>
      <c r="D345" s="4">
        <v>3</v>
      </c>
      <c r="P345" s="4">
        <v>2</v>
      </c>
      <c r="Y345">
        <v>16</v>
      </c>
    </row>
    <row r="346" spans="1:25" ht="12.75">
      <c r="A346" s="5" t="s">
        <v>284</v>
      </c>
      <c r="B346" s="5" t="s">
        <v>134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32">
        <v>0</v>
      </c>
    </row>
    <row r="347" spans="1:25" ht="12.75">
      <c r="A347" s="50" t="s">
        <v>71</v>
      </c>
      <c r="C347" s="4">
        <v>40</v>
      </c>
      <c r="D347" s="4">
        <v>20</v>
      </c>
      <c r="E347" s="4">
        <v>9</v>
      </c>
      <c r="F347" s="4">
        <v>0</v>
      </c>
      <c r="G347" s="4">
        <v>1</v>
      </c>
      <c r="H347" s="4">
        <v>0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5</v>
      </c>
      <c r="Q347" s="4">
        <v>4</v>
      </c>
      <c r="R347" s="4">
        <v>0</v>
      </c>
      <c r="S347" s="4">
        <v>1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>
        <v>173</v>
      </c>
    </row>
    <row r="349" spans="1:13" ht="12.75">
      <c r="A349" s="2" t="s">
        <v>6</v>
      </c>
      <c r="B349" s="2">
        <v>2</v>
      </c>
      <c r="C349" s="4">
        <v>2</v>
      </c>
      <c r="D349" s="4">
        <v>5</v>
      </c>
      <c r="E349" s="4">
        <v>5</v>
      </c>
      <c r="F349" s="4">
        <v>25</v>
      </c>
      <c r="G349" s="4">
        <v>10</v>
      </c>
      <c r="H349" s="4">
        <v>15</v>
      </c>
      <c r="I349" s="4">
        <v>15</v>
      </c>
      <c r="J349" s="4">
        <v>10</v>
      </c>
      <c r="K349" s="4">
        <v>25</v>
      </c>
      <c r="L349" s="4">
        <v>25</v>
      </c>
      <c r="M349" s="4">
        <v>50</v>
      </c>
    </row>
    <row r="350" spans="1:14" ht="12.75">
      <c r="A350" s="51" t="s">
        <v>72</v>
      </c>
      <c r="B350" s="51" t="s">
        <v>73</v>
      </c>
      <c r="C350" s="52" t="s">
        <v>74</v>
      </c>
      <c r="D350" s="52" t="s">
        <v>75</v>
      </c>
      <c r="E350" s="52" t="s">
        <v>76</v>
      </c>
      <c r="F350" s="52" t="s">
        <v>77</v>
      </c>
      <c r="G350" s="52" t="s">
        <v>78</v>
      </c>
      <c r="H350" s="52" t="s">
        <v>79</v>
      </c>
      <c r="I350" s="52" t="s">
        <v>80</v>
      </c>
      <c r="J350" s="52" t="s">
        <v>81</v>
      </c>
      <c r="K350" s="52" t="s">
        <v>82</v>
      </c>
      <c r="L350" s="52" t="s">
        <v>83</v>
      </c>
      <c r="M350" s="52" t="s">
        <v>84</v>
      </c>
      <c r="N350" s="52" t="s">
        <v>85</v>
      </c>
    </row>
    <row r="351" spans="1:14" ht="12.75">
      <c r="A351" s="50" t="s">
        <v>285</v>
      </c>
      <c r="B351" s="2">
        <v>37</v>
      </c>
      <c r="C351" s="4">
        <v>23</v>
      </c>
      <c r="D351" s="4">
        <v>2</v>
      </c>
      <c r="E351" s="4">
        <v>4</v>
      </c>
      <c r="F351" s="4">
        <v>2</v>
      </c>
      <c r="G351" s="4">
        <v>3</v>
      </c>
      <c r="H351" s="4">
        <v>1</v>
      </c>
      <c r="I351" s="4">
        <v>2</v>
      </c>
      <c r="J351" s="4">
        <v>1</v>
      </c>
      <c r="K351" s="4">
        <v>2</v>
      </c>
      <c r="L351" s="4">
        <v>0</v>
      </c>
      <c r="M351" s="4">
        <v>1</v>
      </c>
      <c r="N351" s="4">
        <v>385</v>
      </c>
    </row>
    <row r="356" spans="1:25" ht="12.75">
      <c r="A356" s="37"/>
      <c r="B356" s="38"/>
      <c r="C356" s="39"/>
      <c r="D356" s="39"/>
      <c r="E356" s="39"/>
      <c r="F356" s="39"/>
      <c r="G356" s="39"/>
      <c r="H356" s="40" t="s">
        <v>292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18"/>
    </row>
    <row r="357" ht="12.75">
      <c r="A357" s="19" t="s">
        <v>0</v>
      </c>
    </row>
    <row r="358" spans="1:2" ht="12.75">
      <c r="A358" s="2" t="s">
        <v>293</v>
      </c>
      <c r="B358">
        <v>28</v>
      </c>
    </row>
    <row r="359" ht="13.5" thickBot="1">
      <c r="B359"/>
    </row>
    <row r="360" spans="1:25" ht="13.5" thickBot="1">
      <c r="A360"/>
      <c r="B360"/>
      <c r="C360" s="21"/>
      <c r="D360" s="22"/>
      <c r="E360" s="23"/>
      <c r="F360" s="22"/>
      <c r="G360" s="24" t="s">
        <v>288</v>
      </c>
      <c r="H360" s="25">
        <f>+Y394+N398</f>
        <v>789</v>
      </c>
      <c r="I360" s="20"/>
      <c r="J360" s="20"/>
      <c r="L360" s="26" t="s">
        <v>2</v>
      </c>
      <c r="M360" s="20">
        <f>+Y394</f>
        <v>417</v>
      </c>
      <c r="N360" s="54"/>
      <c r="O360" s="54"/>
      <c r="P360" s="31"/>
      <c r="Q360" s="20"/>
      <c r="R360" s="20"/>
      <c r="S360" s="20"/>
      <c r="T360" s="56"/>
      <c r="U360" s="58"/>
      <c r="V360" s="58"/>
      <c r="W360" s="58"/>
      <c r="X360" s="57"/>
      <c r="Y360" s="57"/>
    </row>
    <row r="361" spans="3:16" ht="13.5" thickBot="1">
      <c r="C361" s="21"/>
      <c r="D361" s="22"/>
      <c r="E361" s="27"/>
      <c r="F361" s="27"/>
      <c r="G361" s="24" t="s">
        <v>3</v>
      </c>
      <c r="H361" s="36">
        <f>+H360/B358</f>
        <v>28.178571428571427</v>
      </c>
      <c r="L361" s="26" t="s">
        <v>4</v>
      </c>
      <c r="M361" s="20">
        <f>+N398</f>
        <v>372</v>
      </c>
      <c r="N361" s="54"/>
      <c r="O361" s="54"/>
      <c r="P361" s="31"/>
    </row>
    <row r="362" spans="3:16" ht="12.75">
      <c r="C362" s="20"/>
      <c r="D362"/>
      <c r="E362" s="20"/>
      <c r="F362" s="20"/>
      <c r="G362" s="20"/>
      <c r="H362" s="20"/>
      <c r="L362" s="54"/>
      <c r="M362" s="54"/>
      <c r="N362" s="20"/>
      <c r="O362" s="20"/>
      <c r="P362" s="20"/>
    </row>
    <row r="363" ht="12.75">
      <c r="A363" s="72" t="s">
        <v>5</v>
      </c>
    </row>
    <row r="364" spans="2:24" ht="12.75">
      <c r="B364" s="12" t="s">
        <v>6</v>
      </c>
      <c r="C364" s="4">
        <v>1</v>
      </c>
      <c r="D364" s="4">
        <v>2</v>
      </c>
      <c r="E364" s="4">
        <v>4</v>
      </c>
      <c r="F364" s="4">
        <v>5</v>
      </c>
      <c r="G364" s="4">
        <v>7</v>
      </c>
      <c r="H364" s="4">
        <v>10</v>
      </c>
      <c r="I364" s="4">
        <v>10</v>
      </c>
      <c r="J364" s="4">
        <v>15</v>
      </c>
      <c r="K364" s="4">
        <v>20</v>
      </c>
      <c r="L364" s="4">
        <v>25</v>
      </c>
      <c r="M364" s="4">
        <v>25</v>
      </c>
      <c r="N364" s="4">
        <v>20</v>
      </c>
      <c r="O364" s="4">
        <v>30</v>
      </c>
      <c r="P364" s="4">
        <v>3</v>
      </c>
      <c r="Q364" s="4">
        <v>5</v>
      </c>
      <c r="R364" s="4">
        <v>10</v>
      </c>
      <c r="S364" s="4">
        <v>5</v>
      </c>
      <c r="T364" s="4">
        <v>6</v>
      </c>
      <c r="U364" s="4">
        <v>8</v>
      </c>
      <c r="V364" s="4">
        <v>11</v>
      </c>
      <c r="W364" s="4">
        <v>2</v>
      </c>
      <c r="X364" s="4">
        <v>1</v>
      </c>
    </row>
    <row r="365" spans="1:25" ht="12.75">
      <c r="A365" s="73" t="s">
        <v>7</v>
      </c>
      <c r="B365" s="74" t="s">
        <v>8</v>
      </c>
      <c r="C365" s="74" t="s">
        <v>9</v>
      </c>
      <c r="D365" s="74" t="s">
        <v>10</v>
      </c>
      <c r="E365" s="74" t="s">
        <v>11</v>
      </c>
      <c r="F365" s="74" t="s">
        <v>12</v>
      </c>
      <c r="G365" s="74" t="s">
        <v>13</v>
      </c>
      <c r="H365" s="74" t="s">
        <v>14</v>
      </c>
      <c r="I365" s="74" t="s">
        <v>15</v>
      </c>
      <c r="J365" s="74" t="s">
        <v>16</v>
      </c>
      <c r="K365" s="74" t="s">
        <v>17</v>
      </c>
      <c r="L365" s="74" t="s">
        <v>18</v>
      </c>
      <c r="M365" s="74" t="s">
        <v>19</v>
      </c>
      <c r="N365" s="74" t="s">
        <v>20</v>
      </c>
      <c r="O365" s="74" t="s">
        <v>21</v>
      </c>
      <c r="P365" s="74" t="s">
        <v>22</v>
      </c>
      <c r="Q365" s="74" t="s">
        <v>23</v>
      </c>
      <c r="R365" s="74" t="s">
        <v>24</v>
      </c>
      <c r="S365" s="74" t="s">
        <v>25</v>
      </c>
      <c r="T365" s="74" t="s">
        <v>26</v>
      </c>
      <c r="U365" s="74" t="s">
        <v>27</v>
      </c>
      <c r="V365" s="74" t="s">
        <v>28</v>
      </c>
      <c r="W365" s="74" t="s">
        <v>29</v>
      </c>
      <c r="X365" s="74" t="s">
        <v>30</v>
      </c>
      <c r="Y365" s="74" t="s">
        <v>31</v>
      </c>
    </row>
    <row r="366" spans="1:25" ht="12.75">
      <c r="A366" s="2" t="s">
        <v>32</v>
      </c>
      <c r="B366" s="4" t="s">
        <v>33</v>
      </c>
      <c r="Y366" s="2">
        <f aca="true" t="shared" si="1" ref="Y366:Y386">+C366*$C$16+D366*$D$16+E366*$E$16+F366*$F$16+G366*$G$16+H366*$H$16+I366*$I$16+J366*$J$16+K366*$K$16+L366*$L$16+M366*$M$16+N366*$N$16+O366*$O$16+P366*$P$16+Q366*$Q$16+R366*$R$16+S366*$S$16+T366*$T$16+U366*$U$16+V366*$V$16+W366*$W$16+X366*$AC$16</f>
        <v>0</v>
      </c>
    </row>
    <row r="367" spans="1:25" ht="12.75">
      <c r="A367" s="2" t="s">
        <v>34</v>
      </c>
      <c r="B367" s="4" t="s">
        <v>35</v>
      </c>
      <c r="C367" s="4">
        <v>4</v>
      </c>
      <c r="D367" s="4">
        <v>3</v>
      </c>
      <c r="P367" s="4">
        <v>1</v>
      </c>
      <c r="X367" s="4">
        <v>8</v>
      </c>
      <c r="Y367" s="2">
        <f t="shared" si="1"/>
        <v>21</v>
      </c>
    </row>
    <row r="368" spans="1:25" ht="12.75">
      <c r="A368" s="2" t="s">
        <v>36</v>
      </c>
      <c r="B368" s="4" t="s">
        <v>37</v>
      </c>
      <c r="C368" s="4">
        <v>4</v>
      </c>
      <c r="D368" s="4">
        <v>2</v>
      </c>
      <c r="Y368" s="2">
        <f t="shared" si="1"/>
        <v>8</v>
      </c>
    </row>
    <row r="369" spans="1:25" ht="12.75">
      <c r="A369" s="2" t="s">
        <v>38</v>
      </c>
      <c r="B369" s="4" t="s">
        <v>39</v>
      </c>
      <c r="Y369" s="2">
        <f t="shared" si="1"/>
        <v>0</v>
      </c>
    </row>
    <row r="370" spans="1:25" ht="12.75">
      <c r="A370" s="2" t="s">
        <v>40</v>
      </c>
      <c r="B370" s="4" t="s">
        <v>41</v>
      </c>
      <c r="C370" s="4">
        <v>3</v>
      </c>
      <c r="D370" s="4">
        <v>2</v>
      </c>
      <c r="E370" s="4">
        <v>1</v>
      </c>
      <c r="F370" s="4">
        <v>1</v>
      </c>
      <c r="P370" s="4">
        <v>1</v>
      </c>
      <c r="S370" s="4">
        <v>1</v>
      </c>
      <c r="T370" s="4">
        <v>1</v>
      </c>
      <c r="X370" s="4">
        <v>9</v>
      </c>
      <c r="Y370" s="2">
        <f t="shared" si="1"/>
        <v>39</v>
      </c>
    </row>
    <row r="371" spans="1:25" ht="12.75">
      <c r="A371" s="2" t="s">
        <v>42</v>
      </c>
      <c r="B371" s="4" t="s">
        <v>43</v>
      </c>
      <c r="Y371" s="2">
        <f t="shared" si="1"/>
        <v>0</v>
      </c>
    </row>
    <row r="372" spans="1:25" ht="12.75">
      <c r="A372" s="2" t="s">
        <v>44</v>
      </c>
      <c r="B372" s="4" t="s">
        <v>45</v>
      </c>
      <c r="Y372" s="2">
        <f t="shared" si="1"/>
        <v>0</v>
      </c>
    </row>
    <row r="373" spans="1:25" ht="12.75">
      <c r="A373" s="2" t="s">
        <v>46</v>
      </c>
      <c r="B373" s="4" t="s">
        <v>41</v>
      </c>
      <c r="C373" s="4">
        <v>2</v>
      </c>
      <c r="D373" s="4">
        <v>1</v>
      </c>
      <c r="F373" s="4">
        <v>1</v>
      </c>
      <c r="T373" s="4">
        <v>1</v>
      </c>
      <c r="Y373" s="2">
        <f t="shared" si="1"/>
        <v>15</v>
      </c>
    </row>
    <row r="374" spans="1:25" ht="12.75">
      <c r="A374" s="2" t="s">
        <v>47</v>
      </c>
      <c r="B374" s="4" t="s">
        <v>37</v>
      </c>
      <c r="C374" s="4">
        <v>1</v>
      </c>
      <c r="Y374" s="2">
        <f t="shared" si="1"/>
        <v>1</v>
      </c>
    </row>
    <row r="375" spans="1:25" ht="12.75">
      <c r="A375" s="2" t="s">
        <v>48</v>
      </c>
      <c r="B375" s="4" t="s">
        <v>35</v>
      </c>
      <c r="Y375" s="2">
        <f t="shared" si="1"/>
        <v>0</v>
      </c>
    </row>
    <row r="376" spans="1:25" ht="12.75">
      <c r="A376" s="2" t="s">
        <v>49</v>
      </c>
      <c r="B376" s="4" t="s">
        <v>43</v>
      </c>
      <c r="C376" s="4">
        <v>1</v>
      </c>
      <c r="Y376" s="2">
        <f t="shared" si="1"/>
        <v>1</v>
      </c>
    </row>
    <row r="377" spans="1:25" ht="12.75">
      <c r="A377" s="2" t="s">
        <v>50</v>
      </c>
      <c r="B377" s="4" t="s">
        <v>51</v>
      </c>
      <c r="C377" s="4">
        <v>4</v>
      </c>
      <c r="D377" s="4">
        <v>4</v>
      </c>
      <c r="E377" s="4">
        <v>3</v>
      </c>
      <c r="G377" s="4">
        <v>5</v>
      </c>
      <c r="H377" s="4">
        <v>5</v>
      </c>
      <c r="Q377" s="4">
        <v>4</v>
      </c>
      <c r="R377" s="4">
        <v>1</v>
      </c>
      <c r="S377" s="4">
        <v>1</v>
      </c>
      <c r="T377" s="4">
        <v>1</v>
      </c>
      <c r="U377" s="4">
        <v>1</v>
      </c>
      <c r="V377" s="4">
        <v>5</v>
      </c>
      <c r="Y377" s="2">
        <f t="shared" si="1"/>
        <v>213</v>
      </c>
    </row>
    <row r="378" spans="1:25" ht="12.75">
      <c r="A378" s="2" t="s">
        <v>52</v>
      </c>
      <c r="B378" s="4" t="s">
        <v>41</v>
      </c>
      <c r="Y378" s="2">
        <f t="shared" si="1"/>
        <v>0</v>
      </c>
    </row>
    <row r="379" spans="1:25" ht="12.75">
      <c r="A379" s="2" t="s">
        <v>53</v>
      </c>
      <c r="B379" s="4" t="s">
        <v>54</v>
      </c>
      <c r="C379" s="4">
        <v>4</v>
      </c>
      <c r="Y379" s="2">
        <f t="shared" si="1"/>
        <v>4</v>
      </c>
    </row>
    <row r="380" spans="1:25" ht="12.75">
      <c r="A380" s="2" t="s">
        <v>55</v>
      </c>
      <c r="B380" s="4" t="s">
        <v>41</v>
      </c>
      <c r="C380" s="4">
        <v>1</v>
      </c>
      <c r="Y380" s="2">
        <f t="shared" si="1"/>
        <v>1</v>
      </c>
    </row>
    <row r="381" spans="1:25" ht="12.75">
      <c r="A381" s="2" t="s">
        <v>56</v>
      </c>
      <c r="B381" s="4" t="s">
        <v>41</v>
      </c>
      <c r="C381" s="4">
        <v>4</v>
      </c>
      <c r="G381" s="4">
        <v>1</v>
      </c>
      <c r="Y381" s="2">
        <f t="shared" si="1"/>
        <v>11</v>
      </c>
    </row>
    <row r="382" spans="1:25" ht="12.75">
      <c r="A382" s="2" t="s">
        <v>57</v>
      </c>
      <c r="B382" s="4" t="s">
        <v>43</v>
      </c>
      <c r="Y382" s="2">
        <f t="shared" si="1"/>
        <v>0</v>
      </c>
    </row>
    <row r="383" spans="1:25" ht="12.75">
      <c r="A383" s="2" t="s">
        <v>58</v>
      </c>
      <c r="B383" s="4" t="s">
        <v>37</v>
      </c>
      <c r="C383" s="4">
        <v>4</v>
      </c>
      <c r="D383" s="4">
        <v>2</v>
      </c>
      <c r="Y383" s="2">
        <f t="shared" si="1"/>
        <v>8</v>
      </c>
    </row>
    <row r="384" spans="1:25" ht="12.75">
      <c r="A384" s="2" t="s">
        <v>59</v>
      </c>
      <c r="B384" s="4" t="s">
        <v>41</v>
      </c>
      <c r="C384" s="4">
        <v>4</v>
      </c>
      <c r="D384" s="4">
        <v>2</v>
      </c>
      <c r="E384" s="4">
        <v>1</v>
      </c>
      <c r="F384" s="4">
        <v>1</v>
      </c>
      <c r="I384" s="4">
        <v>1</v>
      </c>
      <c r="Q384" s="4">
        <v>1</v>
      </c>
      <c r="T384" s="4">
        <v>1</v>
      </c>
      <c r="W384" s="4">
        <v>1</v>
      </c>
      <c r="X384" s="4">
        <v>6</v>
      </c>
      <c r="Y384" s="2">
        <f t="shared" si="1"/>
        <v>46</v>
      </c>
    </row>
    <row r="385" spans="1:25" ht="12.75">
      <c r="A385" s="2" t="s">
        <v>60</v>
      </c>
      <c r="B385" s="4" t="s">
        <v>61</v>
      </c>
      <c r="C385" s="4">
        <v>3</v>
      </c>
      <c r="W385" s="4">
        <v>1</v>
      </c>
      <c r="Y385" s="2">
        <f t="shared" si="1"/>
        <v>5</v>
      </c>
    </row>
    <row r="386" spans="1:25" ht="12.75">
      <c r="A386" s="2" t="s">
        <v>62</v>
      </c>
      <c r="B386" s="4" t="s">
        <v>35</v>
      </c>
      <c r="C386" s="4">
        <v>2</v>
      </c>
      <c r="Y386" s="2">
        <f t="shared" si="1"/>
        <v>2</v>
      </c>
    </row>
    <row r="387" spans="1:25" ht="12.75">
      <c r="A387" s="2" t="s">
        <v>63</v>
      </c>
      <c r="B387" s="4" t="s">
        <v>64</v>
      </c>
      <c r="C387" s="4">
        <v>4</v>
      </c>
      <c r="D387" s="4">
        <v>3</v>
      </c>
      <c r="Y387" s="2">
        <f>+C387*$C$16+D387*$D$16+E387*$E$16+F387*$F$16+G387*$G$16+H387*$H$16+I387*$I$16+J387*$J$16+K387*$K$16+L387*$L$16+M387*$M$16+N387*$N$16+S381*$O$16+P387*$P$16+Q387*$Q$16+R387*$R$16+S387*$S$16+T387*$T$16+U387*$U$16+V387*$V$16+W387*$W$16+X387*$AC$16</f>
        <v>10</v>
      </c>
    </row>
    <row r="388" spans="1:25" ht="12.75">
      <c r="A388" s="2" t="s">
        <v>65</v>
      </c>
      <c r="B388" s="4" t="s">
        <v>35</v>
      </c>
      <c r="C388" s="4">
        <v>1</v>
      </c>
      <c r="Y388" s="2">
        <f aca="true" t="shared" si="2" ref="Y388:Y393">+C388*$C$16+D388*$D$16+E388*$E$16+F388*$F$16+G388*$G$16+H388*$H$16+I388*$I$16+J388*$J$16+K388*$K$16+L388*$L$16+M388*$M$16+N388*$N$16+O388*$O$16+P388*$P$16+Q388*$Q$16+R388*$R$16+S388*$S$16+T388*$T$16+U388*$U$16+V388*$V$16+W388*$W$16+X388*$AC$16</f>
        <v>1</v>
      </c>
    </row>
    <row r="389" spans="1:25" ht="12.75">
      <c r="A389" s="2" t="s">
        <v>66</v>
      </c>
      <c r="B389" s="4" t="s">
        <v>43</v>
      </c>
      <c r="C389" s="4">
        <v>1</v>
      </c>
      <c r="Y389" s="2">
        <f t="shared" si="2"/>
        <v>1</v>
      </c>
    </row>
    <row r="390" spans="1:25" ht="12.75">
      <c r="A390" s="2" t="s">
        <v>67</v>
      </c>
      <c r="B390" s="4" t="s">
        <v>61</v>
      </c>
      <c r="C390" s="4">
        <v>4</v>
      </c>
      <c r="D390" s="4">
        <v>2</v>
      </c>
      <c r="Y390" s="2">
        <f t="shared" si="2"/>
        <v>8</v>
      </c>
    </row>
    <row r="391" spans="1:25" ht="12.75">
      <c r="A391" s="2" t="s">
        <v>68</v>
      </c>
      <c r="B391" s="4" t="s">
        <v>54</v>
      </c>
      <c r="C391" s="4">
        <v>3</v>
      </c>
      <c r="D391" s="4">
        <v>1</v>
      </c>
      <c r="E391" s="4">
        <v>1</v>
      </c>
      <c r="Q391" s="4">
        <v>1</v>
      </c>
      <c r="X391" s="4">
        <v>4</v>
      </c>
      <c r="Y391" s="2">
        <f t="shared" si="2"/>
        <v>18</v>
      </c>
    </row>
    <row r="392" spans="1:25" ht="12.75">
      <c r="A392" s="2" t="s">
        <v>69</v>
      </c>
      <c r="B392" s="4" t="s">
        <v>37</v>
      </c>
      <c r="Y392" s="2">
        <f t="shared" si="2"/>
        <v>0</v>
      </c>
    </row>
    <row r="393" spans="1:25" ht="12.75">
      <c r="A393" s="5" t="s">
        <v>70</v>
      </c>
      <c r="B393" s="8" t="s">
        <v>41</v>
      </c>
      <c r="C393" s="8">
        <v>4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5">
        <f t="shared" si="2"/>
        <v>4</v>
      </c>
    </row>
    <row r="394" spans="1:25" ht="12.75">
      <c r="A394" s="72" t="s">
        <v>71</v>
      </c>
      <c r="B394" s="4"/>
      <c r="C394" s="4">
        <f aca="true" t="shared" si="3" ref="C394:W394">SUM(C366:C393)</f>
        <v>58</v>
      </c>
      <c r="D394" s="4">
        <f t="shared" si="3"/>
        <v>22</v>
      </c>
      <c r="E394" s="4">
        <f t="shared" si="3"/>
        <v>6</v>
      </c>
      <c r="F394" s="4">
        <f t="shared" si="3"/>
        <v>3</v>
      </c>
      <c r="G394" s="4">
        <f t="shared" si="3"/>
        <v>6</v>
      </c>
      <c r="H394" s="4">
        <f t="shared" si="3"/>
        <v>5</v>
      </c>
      <c r="I394" s="4">
        <f t="shared" si="3"/>
        <v>1</v>
      </c>
      <c r="J394" s="4">
        <f t="shared" si="3"/>
        <v>0</v>
      </c>
      <c r="K394" s="4">
        <f t="shared" si="3"/>
        <v>0</v>
      </c>
      <c r="L394" s="4">
        <f t="shared" si="3"/>
        <v>0</v>
      </c>
      <c r="M394" s="4">
        <f t="shared" si="3"/>
        <v>0</v>
      </c>
      <c r="N394" s="4">
        <f t="shared" si="3"/>
        <v>0</v>
      </c>
      <c r="O394" s="4">
        <f t="shared" si="3"/>
        <v>0</v>
      </c>
      <c r="P394" s="4">
        <f t="shared" si="3"/>
        <v>2</v>
      </c>
      <c r="Q394" s="4">
        <f t="shared" si="3"/>
        <v>6</v>
      </c>
      <c r="R394" s="4">
        <f t="shared" si="3"/>
        <v>1</v>
      </c>
      <c r="S394" s="4">
        <f t="shared" si="3"/>
        <v>2</v>
      </c>
      <c r="T394" s="4">
        <f t="shared" si="3"/>
        <v>4</v>
      </c>
      <c r="U394" s="4">
        <f t="shared" si="3"/>
        <v>1</v>
      </c>
      <c r="V394" s="4">
        <f t="shared" si="3"/>
        <v>5</v>
      </c>
      <c r="W394" s="4">
        <f t="shared" si="3"/>
        <v>2</v>
      </c>
      <c r="X394" s="4">
        <v>4</v>
      </c>
      <c r="Y394" s="72">
        <f>SUM(Y366:Y393)</f>
        <v>417</v>
      </c>
    </row>
    <row r="395" spans="1:25" ht="12.75">
      <c r="A395" s="72"/>
      <c r="B395" s="4"/>
      <c r="Y395" s="72"/>
    </row>
    <row r="396" spans="1:13" ht="12.75">
      <c r="A396" s="12" t="s">
        <v>6</v>
      </c>
      <c r="B396" s="2">
        <v>2</v>
      </c>
      <c r="C396" s="4">
        <v>2</v>
      </c>
      <c r="D396" s="4">
        <v>5</v>
      </c>
      <c r="E396" s="4">
        <v>5</v>
      </c>
      <c r="F396" s="4">
        <v>25</v>
      </c>
      <c r="G396" s="4">
        <v>10</v>
      </c>
      <c r="H396" s="4">
        <v>15</v>
      </c>
      <c r="I396" s="4">
        <v>15</v>
      </c>
      <c r="J396" s="4">
        <v>10</v>
      </c>
      <c r="K396" s="4">
        <v>25</v>
      </c>
      <c r="L396" s="4">
        <v>25</v>
      </c>
      <c r="M396" s="4">
        <v>50</v>
      </c>
    </row>
    <row r="397" spans="1:14" ht="12.75">
      <c r="A397" s="73" t="s">
        <v>72</v>
      </c>
      <c r="B397" s="74" t="s">
        <v>73</v>
      </c>
      <c r="C397" s="74" t="s">
        <v>74</v>
      </c>
      <c r="D397" s="74" t="s">
        <v>75</v>
      </c>
      <c r="E397" s="74" t="s">
        <v>76</v>
      </c>
      <c r="F397" s="74" t="s">
        <v>77</v>
      </c>
      <c r="G397" s="74" t="s">
        <v>78</v>
      </c>
      <c r="H397" s="74" t="s">
        <v>79</v>
      </c>
      <c r="I397" s="74" t="s">
        <v>80</v>
      </c>
      <c r="J397" s="74" t="s">
        <v>81</v>
      </c>
      <c r="K397" s="74" t="s">
        <v>82</v>
      </c>
      <c r="L397" s="74" t="s">
        <v>83</v>
      </c>
      <c r="M397" s="74" t="s">
        <v>84</v>
      </c>
      <c r="N397" s="74" t="s">
        <v>85</v>
      </c>
    </row>
    <row r="398" spans="1:14" ht="12.75">
      <c r="A398" s="2" t="s">
        <v>86</v>
      </c>
      <c r="B398" s="4">
        <v>38</v>
      </c>
      <c r="C398" s="4">
        <v>23</v>
      </c>
      <c r="D398" s="2">
        <v>2</v>
      </c>
      <c r="E398" s="4">
        <v>3</v>
      </c>
      <c r="F398" s="4">
        <v>1</v>
      </c>
      <c r="G398" s="4">
        <v>3</v>
      </c>
      <c r="H398" s="4">
        <v>2</v>
      </c>
      <c r="I398" s="4">
        <v>3</v>
      </c>
      <c r="J398" s="4">
        <v>2</v>
      </c>
      <c r="K398" s="4">
        <v>1</v>
      </c>
      <c r="L398" s="4">
        <v>0</v>
      </c>
      <c r="M398" s="4">
        <v>1</v>
      </c>
      <c r="N398" s="75">
        <f>+B398*B396+C398*C396+D398*D396+E398*E396+F398*F396+G398*G396+H398*H396+I398*I396+J398*J396+K398*K396+L398*L396+M398*M396</f>
        <v>372</v>
      </c>
    </row>
    <row r="399" spans="1:25" ht="12.75">
      <c r="A399" s="1"/>
      <c r="B399" s="1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3"/>
    </row>
    <row r="400" spans="1:25" ht="12.75">
      <c r="A400" s="1"/>
      <c r="B400" s="1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3"/>
    </row>
    <row r="402" spans="1:25" ht="12.75">
      <c r="A402" s="37"/>
      <c r="B402" s="38"/>
      <c r="C402" s="39"/>
      <c r="D402" s="39"/>
      <c r="E402" s="39"/>
      <c r="F402" s="39"/>
      <c r="G402" s="39"/>
      <c r="H402" s="40" t="s">
        <v>334</v>
      </c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18"/>
    </row>
    <row r="403" spans="1:24" ht="12.75">
      <c r="A403" s="19" t="s">
        <v>335</v>
      </c>
      <c r="B403"/>
      <c r="C403" s="20"/>
      <c r="D403" s="20"/>
      <c r="E403" s="20"/>
      <c r="F403" s="20"/>
      <c r="G403" s="20"/>
      <c r="H403" s="20"/>
      <c r="I403" s="20"/>
      <c r="J403" s="20"/>
      <c r="K403" s="20"/>
      <c r="L403" s="53"/>
      <c r="M403" s="20"/>
      <c r="N403" s="20"/>
      <c r="O403" s="20"/>
      <c r="P403"/>
      <c r="Q403" s="20"/>
      <c r="R403" s="20"/>
      <c r="S403" s="20"/>
      <c r="T403" s="20"/>
      <c r="U403" s="20"/>
      <c r="V403" s="20"/>
      <c r="W403" s="20"/>
      <c r="X403" s="20"/>
    </row>
    <row r="404" spans="1:26" ht="12.75">
      <c r="A404" s="14" t="s">
        <v>293</v>
      </c>
      <c r="B404">
        <v>26</v>
      </c>
      <c r="C404" s="54"/>
      <c r="D404" s="20"/>
      <c r="E404" s="20"/>
      <c r="F404" s="20"/>
      <c r="G404" s="20"/>
      <c r="H404" s="20"/>
      <c r="I404" s="20"/>
      <c r="J404" s="20"/>
      <c r="K404" s="20"/>
      <c r="L404" s="81"/>
      <c r="M404" s="81"/>
      <c r="N404" s="81"/>
      <c r="O404" s="81"/>
      <c r="P404" s="82"/>
      <c r="Q404" s="83"/>
      <c r="R404" s="82"/>
      <c r="S404" s="82"/>
      <c r="T404" s="82"/>
      <c r="U404" s="82"/>
      <c r="V404" s="82"/>
      <c r="W404" s="82"/>
      <c r="X404" s="82"/>
      <c r="Y404" s="82"/>
      <c r="Z404" s="84"/>
    </row>
    <row r="405" spans="1:26" ht="13.5" thickBot="1">
      <c r="A405"/>
      <c r="B405"/>
      <c r="C405" s="20"/>
      <c r="D405" s="20"/>
      <c r="E405" s="20"/>
      <c r="F405" s="20"/>
      <c r="G405" s="20"/>
      <c r="H405" s="20"/>
      <c r="I405" s="20"/>
      <c r="J405" s="20"/>
      <c r="K405" s="20"/>
      <c r="L405" s="10"/>
      <c r="M405" s="10"/>
      <c r="Q405" s="83"/>
      <c r="R405" s="83"/>
      <c r="S405" s="83"/>
      <c r="T405" s="85"/>
      <c r="U405" s="83"/>
      <c r="V405" s="83"/>
      <c r="W405" s="83"/>
      <c r="X405" s="84"/>
      <c r="Y405" s="84"/>
      <c r="Z405" s="84"/>
    </row>
    <row r="406" spans="1:25" ht="13.5" thickBot="1">
      <c r="A406"/>
      <c r="B406"/>
      <c r="C406" s="21"/>
      <c r="D406" s="22"/>
      <c r="E406" s="23"/>
      <c r="F406" s="22"/>
      <c r="G406" s="24" t="s">
        <v>294</v>
      </c>
      <c r="H406" s="25">
        <f>+Y439+N443</f>
        <v>760</v>
      </c>
      <c r="I406" s="20"/>
      <c r="J406" s="20"/>
      <c r="K406"/>
      <c r="L406" s="26" t="s">
        <v>2</v>
      </c>
      <c r="M406" s="20">
        <f>+Y439</f>
        <v>380</v>
      </c>
      <c r="N406" s="54"/>
      <c r="O406" s="54"/>
      <c r="P406" s="31"/>
      <c r="Q406" s="20"/>
      <c r="R406" s="20"/>
      <c r="S406" s="20"/>
      <c r="T406" s="56"/>
      <c r="U406" s="58"/>
      <c r="V406" s="58"/>
      <c r="W406" s="58"/>
      <c r="X406" s="57"/>
      <c r="Y406" s="57"/>
    </row>
    <row r="407" spans="3:16" ht="13.5" thickBot="1">
      <c r="C407" s="21"/>
      <c r="D407" s="22"/>
      <c r="E407" s="27"/>
      <c r="F407" s="27"/>
      <c r="G407" s="24" t="s">
        <v>3</v>
      </c>
      <c r="H407" s="36">
        <f>+H406/B404</f>
        <v>29.23076923076923</v>
      </c>
      <c r="K407"/>
      <c r="L407" s="26" t="s">
        <v>4</v>
      </c>
      <c r="M407" s="20">
        <f>+N443</f>
        <v>380</v>
      </c>
      <c r="N407" s="54"/>
      <c r="O407" s="54"/>
      <c r="P407" s="31"/>
    </row>
    <row r="408" spans="12:16" ht="12.75">
      <c r="L408" s="54"/>
      <c r="M408" s="54"/>
      <c r="N408" s="54"/>
      <c r="O408" s="54"/>
      <c r="P408" s="31"/>
    </row>
    <row r="409" ht="12.75">
      <c r="A409" s="72" t="s">
        <v>5</v>
      </c>
    </row>
    <row r="410" spans="2:24" ht="12.75">
      <c r="B410" s="12" t="s">
        <v>6</v>
      </c>
      <c r="C410" s="4">
        <v>1</v>
      </c>
      <c r="D410" s="4">
        <v>2</v>
      </c>
      <c r="E410" s="4">
        <v>4</v>
      </c>
      <c r="F410" s="4">
        <v>5</v>
      </c>
      <c r="G410" s="4">
        <v>7</v>
      </c>
      <c r="H410" s="4">
        <v>10</v>
      </c>
      <c r="I410" s="4">
        <v>10</v>
      </c>
      <c r="J410" s="4">
        <v>15</v>
      </c>
      <c r="K410" s="4">
        <v>20</v>
      </c>
      <c r="L410" s="4">
        <v>25</v>
      </c>
      <c r="M410" s="4">
        <v>25</v>
      </c>
      <c r="N410" s="4">
        <v>20</v>
      </c>
      <c r="O410" s="4">
        <v>30</v>
      </c>
      <c r="P410" s="4">
        <v>3</v>
      </c>
      <c r="Q410" s="4">
        <v>5</v>
      </c>
      <c r="R410" s="4">
        <v>10</v>
      </c>
      <c r="S410" s="4">
        <v>5</v>
      </c>
      <c r="T410" s="4">
        <v>6</v>
      </c>
      <c r="U410" s="4">
        <v>8</v>
      </c>
      <c r="V410" s="4">
        <v>11</v>
      </c>
      <c r="W410" s="4">
        <v>2</v>
      </c>
      <c r="X410" s="4">
        <v>1</v>
      </c>
    </row>
    <row r="411" spans="1:25" ht="12.75">
      <c r="A411" s="73" t="s">
        <v>7</v>
      </c>
      <c r="B411" s="74" t="s">
        <v>8</v>
      </c>
      <c r="C411" s="74" t="s">
        <v>9</v>
      </c>
      <c r="D411" s="74" t="s">
        <v>10</v>
      </c>
      <c r="E411" s="74" t="s">
        <v>11</v>
      </c>
      <c r="F411" s="74" t="s">
        <v>12</v>
      </c>
      <c r="G411" s="74" t="s">
        <v>13</v>
      </c>
      <c r="H411" s="74" t="s">
        <v>14</v>
      </c>
      <c r="I411" s="74" t="s">
        <v>15</v>
      </c>
      <c r="J411" s="74" t="s">
        <v>16</v>
      </c>
      <c r="K411" s="74" t="s">
        <v>17</v>
      </c>
      <c r="L411" s="74" t="s">
        <v>18</v>
      </c>
      <c r="M411" s="74" t="s">
        <v>19</v>
      </c>
      <c r="N411" s="74" t="s">
        <v>20</v>
      </c>
      <c r="O411" s="74" t="s">
        <v>21</v>
      </c>
      <c r="P411" s="74" t="s">
        <v>22</v>
      </c>
      <c r="Q411" s="74" t="s">
        <v>23</v>
      </c>
      <c r="R411" s="74" t="s">
        <v>24</v>
      </c>
      <c r="S411" s="74" t="s">
        <v>25</v>
      </c>
      <c r="T411" s="74" t="s">
        <v>26</v>
      </c>
      <c r="U411" s="74" t="s">
        <v>27</v>
      </c>
      <c r="V411" s="74" t="s">
        <v>28</v>
      </c>
      <c r="W411" s="74" t="s">
        <v>29</v>
      </c>
      <c r="X411" s="74" t="s">
        <v>30</v>
      </c>
      <c r="Y411" s="74" t="s">
        <v>31</v>
      </c>
    </row>
    <row r="412" spans="1:25" ht="12.75">
      <c r="A412" s="2" t="s">
        <v>337</v>
      </c>
      <c r="B412" s="4" t="s">
        <v>41</v>
      </c>
      <c r="C412" s="4">
        <v>4</v>
      </c>
      <c r="D412" s="4">
        <v>2</v>
      </c>
      <c r="Y412" s="2">
        <f aca="true" t="shared" si="4" ref="Y412:Y438">+C412*$C$16+D412*$D$16+E412*$E$16+F412*$F$16+G412*$G$16+H412*$H$16+I412*$I$16+J412*$J$16+K412*$K$16+L412*$L$16+M412*$M$16+N412*$N$16+O412*$O$16+P412*$P$16+Q412*$Q$16+R412*$R$16+S412*$S$16+T412*$T$16+U412*$U$16+V412*$V$16+W412*$W$16+X412*$AC$16</f>
        <v>8</v>
      </c>
    </row>
    <row r="413" spans="1:25" ht="12.75">
      <c r="A413" s="2" t="s">
        <v>338</v>
      </c>
      <c r="B413" s="4" t="s">
        <v>39</v>
      </c>
      <c r="C413" s="4">
        <v>4</v>
      </c>
      <c r="D413" s="4">
        <v>2</v>
      </c>
      <c r="P413" s="4">
        <v>2</v>
      </c>
      <c r="X413" s="4">
        <v>4</v>
      </c>
      <c r="Y413" s="2">
        <f t="shared" si="4"/>
        <v>18</v>
      </c>
    </row>
    <row r="414" spans="1:25" ht="12.75">
      <c r="A414" s="2" t="s">
        <v>339</v>
      </c>
      <c r="B414" s="4" t="s">
        <v>33</v>
      </c>
      <c r="Y414" s="2">
        <f t="shared" si="4"/>
        <v>0</v>
      </c>
    </row>
    <row r="415" spans="1:25" ht="12.75">
      <c r="A415" s="2" t="s">
        <v>340</v>
      </c>
      <c r="B415" s="4" t="s">
        <v>132</v>
      </c>
      <c r="C415" s="4">
        <v>4</v>
      </c>
      <c r="D415" s="4">
        <v>2</v>
      </c>
      <c r="Y415" s="2">
        <f t="shared" si="4"/>
        <v>8</v>
      </c>
    </row>
    <row r="416" spans="1:25" ht="12.75">
      <c r="A416" s="2" t="s">
        <v>341</v>
      </c>
      <c r="B416" s="4" t="s">
        <v>43</v>
      </c>
      <c r="Y416" s="2">
        <f t="shared" si="4"/>
        <v>0</v>
      </c>
    </row>
    <row r="417" spans="1:25" ht="12.75">
      <c r="A417" s="2" t="s">
        <v>295</v>
      </c>
      <c r="B417" s="4" t="s">
        <v>35</v>
      </c>
      <c r="C417" s="4">
        <v>4</v>
      </c>
      <c r="D417" s="4">
        <v>3</v>
      </c>
      <c r="E417" s="4">
        <v>4</v>
      </c>
      <c r="G417" s="4">
        <v>5</v>
      </c>
      <c r="H417" s="4">
        <v>2</v>
      </c>
      <c r="J417" s="4">
        <v>1</v>
      </c>
      <c r="P417" s="4">
        <v>2</v>
      </c>
      <c r="Q417" s="4">
        <v>1</v>
      </c>
      <c r="S417" s="4">
        <v>1</v>
      </c>
      <c r="U417" s="4">
        <v>1</v>
      </c>
      <c r="W417" s="4">
        <v>4</v>
      </c>
      <c r="X417" s="4">
        <v>9</v>
      </c>
      <c r="Y417" s="2">
        <f t="shared" si="4"/>
        <v>137</v>
      </c>
    </row>
    <row r="418" spans="1:25" ht="12.75">
      <c r="A418" s="2" t="s">
        <v>342</v>
      </c>
      <c r="B418" s="4" t="s">
        <v>43</v>
      </c>
      <c r="Y418" s="2">
        <f t="shared" si="4"/>
        <v>0</v>
      </c>
    </row>
    <row r="419" spans="1:25" ht="12.75">
      <c r="A419" s="2" t="s">
        <v>343</v>
      </c>
      <c r="B419" s="4" t="s">
        <v>35</v>
      </c>
      <c r="C419" s="4">
        <v>2</v>
      </c>
      <c r="D419" s="4">
        <v>2</v>
      </c>
      <c r="E419" s="4">
        <v>2</v>
      </c>
      <c r="G419" s="4">
        <v>1</v>
      </c>
      <c r="Q419" s="4">
        <v>1</v>
      </c>
      <c r="Y419" s="2">
        <f t="shared" si="4"/>
        <v>26</v>
      </c>
    </row>
    <row r="420" spans="1:25" ht="12.75">
      <c r="A420" s="2" t="s">
        <v>344</v>
      </c>
      <c r="B420" s="4" t="s">
        <v>134</v>
      </c>
      <c r="Y420" s="2">
        <f t="shared" si="4"/>
        <v>0</v>
      </c>
    </row>
    <row r="421" spans="1:25" ht="12.75">
      <c r="A421" s="2" t="s">
        <v>345</v>
      </c>
      <c r="B421" s="4" t="s">
        <v>64</v>
      </c>
      <c r="C421" s="4">
        <v>3</v>
      </c>
      <c r="D421" s="4">
        <v>3</v>
      </c>
      <c r="P421" s="4">
        <v>1</v>
      </c>
      <c r="Q421" s="4">
        <v>1</v>
      </c>
      <c r="W421" s="4">
        <v>1</v>
      </c>
      <c r="Y421" s="2">
        <f t="shared" si="4"/>
        <v>19</v>
      </c>
    </row>
    <row r="422" spans="1:25" ht="12.75">
      <c r="A422" s="2" t="s">
        <v>346</v>
      </c>
      <c r="B422" s="4" t="s">
        <v>64</v>
      </c>
      <c r="C422" s="4">
        <v>3</v>
      </c>
      <c r="D422" s="4">
        <v>2</v>
      </c>
      <c r="I422" s="4">
        <v>1</v>
      </c>
      <c r="P422" s="4">
        <v>2</v>
      </c>
      <c r="X422" s="4">
        <v>6</v>
      </c>
      <c r="Y422" s="2">
        <f t="shared" si="4"/>
        <v>29</v>
      </c>
    </row>
    <row r="423" spans="1:25" ht="12.75">
      <c r="A423" s="2" t="s">
        <v>347</v>
      </c>
      <c r="B423" s="4" t="s">
        <v>132</v>
      </c>
      <c r="Y423" s="2">
        <f t="shared" si="4"/>
        <v>0</v>
      </c>
    </row>
    <row r="424" spans="1:25" ht="12.75">
      <c r="A424" s="2" t="s">
        <v>348</v>
      </c>
      <c r="B424" s="4" t="s">
        <v>39</v>
      </c>
      <c r="C424" s="4">
        <v>3</v>
      </c>
      <c r="X424" s="4">
        <v>4</v>
      </c>
      <c r="Y424" s="2">
        <f t="shared" si="4"/>
        <v>7</v>
      </c>
    </row>
    <row r="425" spans="1:25" ht="12.75">
      <c r="A425" s="2" t="s">
        <v>349</v>
      </c>
      <c r="B425" s="4" t="s">
        <v>35</v>
      </c>
      <c r="Y425" s="2">
        <f t="shared" si="4"/>
        <v>0</v>
      </c>
    </row>
    <row r="426" spans="1:25" ht="12.75">
      <c r="A426" s="2" t="s">
        <v>350</v>
      </c>
      <c r="B426" s="4" t="s">
        <v>43</v>
      </c>
      <c r="C426" s="4">
        <v>2</v>
      </c>
      <c r="Y426" s="2">
        <f t="shared" si="4"/>
        <v>2</v>
      </c>
    </row>
    <row r="427" spans="1:25" ht="12.75">
      <c r="A427" s="2" t="s">
        <v>351</v>
      </c>
      <c r="B427" s="4" t="s">
        <v>35</v>
      </c>
      <c r="Y427" s="2">
        <f t="shared" si="4"/>
        <v>0</v>
      </c>
    </row>
    <row r="428" spans="1:25" ht="12.75">
      <c r="A428" s="2" t="s">
        <v>352</v>
      </c>
      <c r="B428" s="4" t="s">
        <v>39</v>
      </c>
      <c r="C428" s="4">
        <v>4</v>
      </c>
      <c r="D428" s="4">
        <v>2</v>
      </c>
      <c r="I428" s="4">
        <v>1</v>
      </c>
      <c r="Q428" s="4">
        <v>2</v>
      </c>
      <c r="X428" s="4">
        <v>5</v>
      </c>
      <c r="Y428" s="2">
        <f t="shared" si="4"/>
        <v>33</v>
      </c>
    </row>
    <row r="429" spans="1:25" ht="12.75">
      <c r="A429" s="2" t="s">
        <v>353</v>
      </c>
      <c r="B429" s="4" t="s">
        <v>39</v>
      </c>
      <c r="X429" s="4">
        <v>4</v>
      </c>
      <c r="Y429" s="2">
        <f t="shared" si="4"/>
        <v>4</v>
      </c>
    </row>
    <row r="430" spans="1:25" ht="12.75">
      <c r="A430" s="2" t="s">
        <v>354</v>
      </c>
      <c r="B430" s="4" t="s">
        <v>41</v>
      </c>
      <c r="C430" s="4">
        <v>1</v>
      </c>
      <c r="Y430" s="2">
        <f t="shared" si="4"/>
        <v>1</v>
      </c>
    </row>
    <row r="431" spans="1:25" ht="12.75">
      <c r="A431" s="2" t="s">
        <v>355</v>
      </c>
      <c r="B431" s="4" t="s">
        <v>33</v>
      </c>
      <c r="C431" s="4">
        <v>1</v>
      </c>
      <c r="W431" s="4">
        <v>1</v>
      </c>
      <c r="Y431" s="2">
        <f t="shared" si="4"/>
        <v>3</v>
      </c>
    </row>
    <row r="432" spans="1:25" ht="12.75">
      <c r="A432" s="2" t="s">
        <v>356</v>
      </c>
      <c r="B432" s="4" t="s">
        <v>132</v>
      </c>
      <c r="C432" s="4">
        <v>4</v>
      </c>
      <c r="D432" s="4">
        <v>1</v>
      </c>
      <c r="X432" s="4">
        <v>5</v>
      </c>
      <c r="Y432" s="2">
        <f t="shared" si="4"/>
        <v>11</v>
      </c>
    </row>
    <row r="433" spans="1:25" ht="12.75">
      <c r="A433" s="2" t="s">
        <v>336</v>
      </c>
      <c r="B433" s="4" t="s">
        <v>41</v>
      </c>
      <c r="C433" s="4">
        <v>4</v>
      </c>
      <c r="D433" s="4">
        <v>3</v>
      </c>
      <c r="E433" s="4">
        <v>2</v>
      </c>
      <c r="I433" s="4">
        <v>2</v>
      </c>
      <c r="Q433" s="4">
        <v>2</v>
      </c>
      <c r="X433" s="4">
        <v>7</v>
      </c>
      <c r="Y433" s="2">
        <f t="shared" si="4"/>
        <v>55</v>
      </c>
    </row>
    <row r="434" spans="1:25" ht="12.75">
      <c r="A434" s="2" t="s">
        <v>357</v>
      </c>
      <c r="B434" s="4" t="s">
        <v>54</v>
      </c>
      <c r="C434" s="4">
        <v>4</v>
      </c>
      <c r="Y434" s="2">
        <f t="shared" si="4"/>
        <v>4</v>
      </c>
    </row>
    <row r="435" spans="1:25" ht="12.75">
      <c r="A435" s="2" t="s">
        <v>358</v>
      </c>
      <c r="B435" s="4" t="s">
        <v>43</v>
      </c>
      <c r="C435" s="4">
        <v>3</v>
      </c>
      <c r="D435" s="4">
        <v>1</v>
      </c>
      <c r="Y435" s="2">
        <f t="shared" si="4"/>
        <v>5</v>
      </c>
    </row>
    <row r="436" spans="1:25" ht="12.75">
      <c r="A436" s="2" t="s">
        <v>359</v>
      </c>
      <c r="B436" s="4" t="s">
        <v>33</v>
      </c>
      <c r="C436" s="4">
        <v>2</v>
      </c>
      <c r="W436" s="4">
        <v>1</v>
      </c>
      <c r="Y436" s="2">
        <f t="shared" si="4"/>
        <v>4</v>
      </c>
    </row>
    <row r="437" spans="1:25" ht="12.75">
      <c r="A437" s="2" t="s">
        <v>360</v>
      </c>
      <c r="B437" s="4" t="s">
        <v>64</v>
      </c>
      <c r="C437" s="4">
        <v>4</v>
      </c>
      <c r="D437" s="4">
        <v>1</v>
      </c>
      <c r="Y437" s="2">
        <f t="shared" si="4"/>
        <v>6</v>
      </c>
    </row>
    <row r="438" spans="1:25" ht="12.75">
      <c r="A438" s="5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2">
        <f t="shared" si="4"/>
        <v>0</v>
      </c>
    </row>
    <row r="439" spans="1:25" ht="12.75">
      <c r="A439" s="72" t="s">
        <v>71</v>
      </c>
      <c r="B439" s="4"/>
      <c r="C439" s="4">
        <f aca="true" t="shared" si="5" ref="C439:W439">SUM(C412:C438)</f>
        <v>56</v>
      </c>
      <c r="D439" s="4">
        <f t="shared" si="5"/>
        <v>24</v>
      </c>
      <c r="E439" s="4">
        <f t="shared" si="5"/>
        <v>8</v>
      </c>
      <c r="F439" s="4">
        <f t="shared" si="5"/>
        <v>0</v>
      </c>
      <c r="G439" s="4">
        <f t="shared" si="5"/>
        <v>6</v>
      </c>
      <c r="H439" s="4">
        <f t="shared" si="5"/>
        <v>2</v>
      </c>
      <c r="I439" s="4">
        <f t="shared" si="5"/>
        <v>4</v>
      </c>
      <c r="J439" s="4">
        <f t="shared" si="5"/>
        <v>1</v>
      </c>
      <c r="K439" s="4">
        <f t="shared" si="5"/>
        <v>0</v>
      </c>
      <c r="L439" s="4">
        <f t="shared" si="5"/>
        <v>0</v>
      </c>
      <c r="M439" s="4">
        <f t="shared" si="5"/>
        <v>0</v>
      </c>
      <c r="N439" s="4">
        <f t="shared" si="5"/>
        <v>0</v>
      </c>
      <c r="O439" s="4">
        <f t="shared" si="5"/>
        <v>0</v>
      </c>
      <c r="P439" s="4">
        <f t="shared" si="5"/>
        <v>7</v>
      </c>
      <c r="Q439" s="4">
        <f t="shared" si="5"/>
        <v>7</v>
      </c>
      <c r="R439" s="4">
        <f t="shared" si="5"/>
        <v>0</v>
      </c>
      <c r="S439" s="4">
        <f t="shared" si="5"/>
        <v>1</v>
      </c>
      <c r="T439" s="4">
        <f t="shared" si="5"/>
        <v>0</v>
      </c>
      <c r="U439" s="4">
        <f t="shared" si="5"/>
        <v>1</v>
      </c>
      <c r="V439" s="4">
        <f t="shared" si="5"/>
        <v>0</v>
      </c>
      <c r="W439" s="4">
        <f t="shared" si="5"/>
        <v>7</v>
      </c>
      <c r="X439" s="4">
        <v>4</v>
      </c>
      <c r="Y439" s="72">
        <f>SUM(Y412:Y438)</f>
        <v>380</v>
      </c>
    </row>
    <row r="440" spans="1:25" ht="12.75">
      <c r="A440" s="72"/>
      <c r="B440" s="4"/>
      <c r="Y440" s="72"/>
    </row>
    <row r="441" spans="1:13" ht="12.75">
      <c r="A441" s="12" t="s">
        <v>6</v>
      </c>
      <c r="B441" s="2">
        <v>2</v>
      </c>
      <c r="C441" s="4">
        <v>2</v>
      </c>
      <c r="D441" s="4">
        <v>5</v>
      </c>
      <c r="E441" s="4">
        <v>5</v>
      </c>
      <c r="F441" s="4">
        <v>25</v>
      </c>
      <c r="G441" s="4">
        <v>10</v>
      </c>
      <c r="H441" s="4">
        <v>15</v>
      </c>
      <c r="I441" s="4">
        <v>15</v>
      </c>
      <c r="J441" s="4">
        <v>10</v>
      </c>
      <c r="K441" s="4">
        <v>25</v>
      </c>
      <c r="L441" s="4">
        <v>25</v>
      </c>
      <c r="M441" s="4">
        <v>50</v>
      </c>
    </row>
    <row r="442" spans="1:14" ht="12.75">
      <c r="A442" s="73" t="s">
        <v>72</v>
      </c>
      <c r="B442" s="74" t="s">
        <v>73</v>
      </c>
      <c r="C442" s="74" t="s">
        <v>74</v>
      </c>
      <c r="D442" s="74" t="s">
        <v>75</v>
      </c>
      <c r="E442" s="74" t="s">
        <v>76</v>
      </c>
      <c r="F442" s="74" t="s">
        <v>77</v>
      </c>
      <c r="G442" s="74" t="s">
        <v>78</v>
      </c>
      <c r="H442" s="74" t="s">
        <v>79</v>
      </c>
      <c r="I442" s="74" t="s">
        <v>80</v>
      </c>
      <c r="J442" s="74" t="s">
        <v>81</v>
      </c>
      <c r="K442" s="74" t="s">
        <v>82</v>
      </c>
      <c r="L442" s="74" t="s">
        <v>83</v>
      </c>
      <c r="M442" s="74" t="s">
        <v>84</v>
      </c>
      <c r="N442" s="74" t="s">
        <v>85</v>
      </c>
    </row>
    <row r="443" spans="1:14" ht="12.75">
      <c r="A443" s="2" t="s">
        <v>361</v>
      </c>
      <c r="B443" s="4">
        <v>38</v>
      </c>
      <c r="C443" s="4">
        <v>22</v>
      </c>
      <c r="D443" s="2">
        <v>3</v>
      </c>
      <c r="E443" s="4">
        <v>2</v>
      </c>
      <c r="F443" s="4">
        <v>1</v>
      </c>
      <c r="G443" s="4">
        <v>4</v>
      </c>
      <c r="H443" s="4">
        <v>2</v>
      </c>
      <c r="I443" s="4">
        <v>3</v>
      </c>
      <c r="J443" s="4">
        <v>2</v>
      </c>
      <c r="K443" s="4">
        <v>1</v>
      </c>
      <c r="L443" s="4">
        <v>0</v>
      </c>
      <c r="M443" s="4">
        <v>1</v>
      </c>
      <c r="N443" s="75">
        <f>+B443*B441+C443*C441+D443*D441+E443*E441+F443*F441+G443*G441+H443*H441+I443*I441+J443*J441+K443*K441+L443*L441+M443*M441</f>
        <v>380</v>
      </c>
    </row>
    <row r="444" spans="1:25" ht="12.75">
      <c r="A444" s="1"/>
      <c r="B444" s="1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3"/>
    </row>
    <row r="445" spans="1:25" ht="12.75">
      <c r="A445" s="1"/>
      <c r="B445" s="1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3"/>
    </row>
    <row r="446" spans="1:25" ht="12.75">
      <c r="A446" s="37"/>
      <c r="B446" s="38"/>
      <c r="C446" s="39"/>
      <c r="D446" s="39"/>
      <c r="E446" s="39"/>
      <c r="F446" s="39"/>
      <c r="G446" s="39"/>
      <c r="H446" s="40" t="s">
        <v>362</v>
      </c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18"/>
    </row>
    <row r="447" spans="1:30" ht="12.75">
      <c r="A447" s="19" t="s">
        <v>296</v>
      </c>
      <c r="B447"/>
      <c r="C447" s="20"/>
      <c r="D447" s="20"/>
      <c r="E447" s="20"/>
      <c r="F447" s="20"/>
      <c r="G447" s="20"/>
      <c r="H447" s="20"/>
      <c r="I447" s="20"/>
      <c r="J447" s="20"/>
      <c r="K447" s="20"/>
      <c r="M447" s="83"/>
      <c r="N447" s="82"/>
      <c r="O447" s="83"/>
      <c r="P447" s="84"/>
      <c r="Q447" s="83"/>
      <c r="R447" s="83"/>
      <c r="S447" s="83"/>
      <c r="T447" s="83"/>
      <c r="U447" s="83"/>
      <c r="V447" s="83"/>
      <c r="W447" s="83"/>
      <c r="X447" s="83"/>
      <c r="Y447" s="84"/>
      <c r="Z447" s="84"/>
      <c r="AA447" s="84"/>
      <c r="AB447" s="84"/>
      <c r="AC447" s="84"/>
      <c r="AD447" s="84"/>
    </row>
    <row r="448" spans="1:30" ht="12.75">
      <c r="A448" s="14" t="s">
        <v>293</v>
      </c>
      <c r="B448" s="86">
        <v>21</v>
      </c>
      <c r="C448" s="54"/>
      <c r="D448" s="20"/>
      <c r="E448" s="20"/>
      <c r="F448" s="20"/>
      <c r="G448" s="20"/>
      <c r="H448" s="20"/>
      <c r="I448" s="20"/>
      <c r="J448" s="20"/>
      <c r="K448" s="20"/>
      <c r="L448" s="81"/>
      <c r="M448" s="81"/>
      <c r="N448" s="81"/>
      <c r="O448" s="81"/>
      <c r="P448" s="82"/>
      <c r="Q448" s="83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</row>
    <row r="449" spans="1:30" ht="13.5" thickBot="1">
      <c r="A449"/>
      <c r="B449"/>
      <c r="C449" s="20"/>
      <c r="D449" s="20"/>
      <c r="E449" s="20"/>
      <c r="F449" s="20"/>
      <c r="G449" s="20"/>
      <c r="H449" s="20"/>
      <c r="I449" s="20"/>
      <c r="J449" s="20"/>
      <c r="K449" s="20"/>
      <c r="L449" s="87"/>
      <c r="M449" s="87"/>
      <c r="N449" s="87"/>
      <c r="O449" s="87"/>
      <c r="P449" s="88"/>
      <c r="Q449" s="83"/>
      <c r="R449" s="83"/>
      <c r="S449" s="83"/>
      <c r="T449" s="85"/>
      <c r="U449" s="83"/>
      <c r="V449" s="83"/>
      <c r="W449" s="83"/>
      <c r="X449" s="84"/>
      <c r="Y449" s="84"/>
      <c r="Z449" s="84"/>
      <c r="AA449" s="89"/>
      <c r="AB449" s="84"/>
      <c r="AC449" s="71"/>
      <c r="AD449" s="84"/>
    </row>
    <row r="450" spans="1:30" ht="13.5" thickBot="1">
      <c r="A450"/>
      <c r="B450"/>
      <c r="C450" s="21"/>
      <c r="D450" s="22"/>
      <c r="E450" s="23"/>
      <c r="F450" s="22"/>
      <c r="G450" s="24" t="s">
        <v>333</v>
      </c>
      <c r="H450" s="25">
        <f>+AD477+N481</f>
        <v>1052</v>
      </c>
      <c r="I450" s="20"/>
      <c r="J450" s="20"/>
      <c r="K450" s="20"/>
      <c r="L450" s="26" t="s">
        <v>2</v>
      </c>
      <c r="M450" s="20">
        <f>+AD477</f>
        <v>672</v>
      </c>
      <c r="N450" s="87"/>
      <c r="O450" s="87"/>
      <c r="P450" s="88"/>
      <c r="Q450" s="83"/>
      <c r="R450" s="83"/>
      <c r="S450" s="83"/>
      <c r="T450" s="85"/>
      <c r="U450" s="90"/>
      <c r="V450" s="90"/>
      <c r="W450" s="90"/>
      <c r="X450" s="91"/>
      <c r="Y450" s="91"/>
      <c r="Z450" s="92"/>
      <c r="AA450" s="91"/>
      <c r="AB450" s="91"/>
      <c r="AC450" s="93"/>
      <c r="AD450" s="91"/>
    </row>
    <row r="451" spans="3:30" ht="13.5" thickBot="1">
      <c r="C451" s="21"/>
      <c r="D451" s="22"/>
      <c r="E451" s="27"/>
      <c r="F451" s="27"/>
      <c r="G451" s="24" t="s">
        <v>3</v>
      </c>
      <c r="H451" s="36">
        <f>+H450/B448</f>
        <v>50.095238095238095</v>
      </c>
      <c r="L451" s="26" t="s">
        <v>4</v>
      </c>
      <c r="M451" s="20">
        <f>+N481</f>
        <v>380</v>
      </c>
      <c r="N451" s="87"/>
      <c r="O451" s="87"/>
      <c r="P451" s="88"/>
      <c r="Y451" s="84"/>
      <c r="Z451" s="84"/>
      <c r="AA451" s="84"/>
      <c r="AB451" s="84"/>
      <c r="AC451" s="84"/>
      <c r="AD451" s="84"/>
    </row>
    <row r="452" spans="3:30" ht="12.75">
      <c r="C452" s="20"/>
      <c r="D452"/>
      <c r="E452" s="20"/>
      <c r="F452" s="20"/>
      <c r="G452" s="20"/>
      <c r="H452" s="20"/>
      <c r="L452" s="87"/>
      <c r="M452" s="87"/>
      <c r="N452" s="87"/>
      <c r="O452" s="87"/>
      <c r="P452" s="88"/>
      <c r="Y452" s="84"/>
      <c r="Z452" s="84"/>
      <c r="AA452" s="84"/>
      <c r="AB452" s="84"/>
      <c r="AC452" s="84"/>
      <c r="AD452" s="84"/>
    </row>
    <row r="453" ht="12.75">
      <c r="A453" s="3" t="s">
        <v>5</v>
      </c>
    </row>
    <row r="454" spans="2:29" ht="12.75">
      <c r="B454" s="12" t="s">
        <v>6</v>
      </c>
      <c r="C454" s="4">
        <v>1</v>
      </c>
      <c r="D454" s="4">
        <v>2</v>
      </c>
      <c r="E454" s="4">
        <v>4</v>
      </c>
      <c r="F454" s="4">
        <v>5</v>
      </c>
      <c r="G454" s="4">
        <v>7</v>
      </c>
      <c r="H454" s="4">
        <v>10</v>
      </c>
      <c r="I454" s="4">
        <v>10</v>
      </c>
      <c r="J454" s="4">
        <v>15</v>
      </c>
      <c r="K454" s="4">
        <v>20</v>
      </c>
      <c r="L454" s="4">
        <v>25</v>
      </c>
      <c r="M454" s="4">
        <v>25</v>
      </c>
      <c r="N454" s="4">
        <v>20</v>
      </c>
      <c r="O454" s="4">
        <v>30</v>
      </c>
      <c r="P454" s="4">
        <v>3</v>
      </c>
      <c r="Q454" s="4">
        <v>5</v>
      </c>
      <c r="R454" s="4">
        <v>10</v>
      </c>
      <c r="S454" s="4">
        <v>5</v>
      </c>
      <c r="T454" s="4">
        <v>6</v>
      </c>
      <c r="U454" s="4">
        <v>8</v>
      </c>
      <c r="V454" s="4">
        <v>11</v>
      </c>
      <c r="W454" s="4">
        <v>2</v>
      </c>
      <c r="X454" s="4">
        <v>15</v>
      </c>
      <c r="Y454" s="4">
        <v>20</v>
      </c>
      <c r="Z454" s="4">
        <v>25</v>
      </c>
      <c r="AA454" s="4">
        <v>25</v>
      </c>
      <c r="AB454" s="4">
        <v>40</v>
      </c>
      <c r="AC454" s="4">
        <v>1</v>
      </c>
    </row>
    <row r="455" spans="1:30" ht="12.75">
      <c r="A455" s="7" t="s">
        <v>7</v>
      </c>
      <c r="B455" s="6" t="s">
        <v>8</v>
      </c>
      <c r="C455" s="6" t="s">
        <v>9</v>
      </c>
      <c r="D455" s="6" t="s">
        <v>10</v>
      </c>
      <c r="E455" s="6" t="s">
        <v>11</v>
      </c>
      <c r="F455" s="6" t="s">
        <v>12</v>
      </c>
      <c r="G455" s="6" t="s">
        <v>13</v>
      </c>
      <c r="H455" s="6" t="s">
        <v>14</v>
      </c>
      <c r="I455" s="6" t="s">
        <v>15</v>
      </c>
      <c r="J455" s="6" t="s">
        <v>16</v>
      </c>
      <c r="K455" s="6" t="s">
        <v>17</v>
      </c>
      <c r="L455" s="6" t="s">
        <v>18</v>
      </c>
      <c r="M455" s="6" t="s">
        <v>19</v>
      </c>
      <c r="N455" s="6" t="s">
        <v>20</v>
      </c>
      <c r="O455" s="6" t="s">
        <v>21</v>
      </c>
      <c r="P455" s="6" t="s">
        <v>22</v>
      </c>
      <c r="Q455" s="6" t="s">
        <v>23</v>
      </c>
      <c r="R455" s="6" t="s">
        <v>24</v>
      </c>
      <c r="S455" s="6" t="s">
        <v>25</v>
      </c>
      <c r="T455" s="6" t="s">
        <v>26</v>
      </c>
      <c r="U455" s="6" t="s">
        <v>27</v>
      </c>
      <c r="V455" s="6" t="s">
        <v>28</v>
      </c>
      <c r="W455" s="6" t="s">
        <v>29</v>
      </c>
      <c r="X455" s="6" t="s">
        <v>323</v>
      </c>
      <c r="Y455" s="6" t="s">
        <v>324</v>
      </c>
      <c r="Z455" s="6" t="s">
        <v>325</v>
      </c>
      <c r="AA455" s="6" t="s">
        <v>327</v>
      </c>
      <c r="AB455" s="6" t="s">
        <v>326</v>
      </c>
      <c r="AC455" s="6" t="s">
        <v>30</v>
      </c>
      <c r="AD455" s="6" t="s">
        <v>31</v>
      </c>
    </row>
    <row r="456" spans="1:30" ht="12.75">
      <c r="A456" s="2" t="s">
        <v>297</v>
      </c>
      <c r="B456" s="4" t="s">
        <v>134</v>
      </c>
      <c r="C456" s="4">
        <v>2</v>
      </c>
      <c r="D456" s="4">
        <v>1</v>
      </c>
      <c r="Y456" s="4"/>
      <c r="Z456" s="4"/>
      <c r="AA456" s="4"/>
      <c r="AB456" s="4"/>
      <c r="AC456" s="4"/>
      <c r="AD456" s="2">
        <f aca="true" t="shared" si="6" ref="AD456:AD476">+C456*$C$16+D456*$D$16+E456*$E$16+F456*$F$16+G456*$G$16+H456*$H$16+I456*$I$16+J456*$J$16+K456*$K$16+L456*$L$16+M456*$M$16+N456*$N$16+O456*$O$16+P456*$P$16+Q456*$Q$16+R456*$R$16+S456*$S$16+T456*$T$16+U456*$U$16+V456*$V$16+W456*$W$16+X456*$X$16+Y456*$Y$16+Z456*$Z$16+AA456*$AA$16+AC456*$AC$16</f>
        <v>4</v>
      </c>
    </row>
    <row r="457" spans="1:30" ht="12.75">
      <c r="A457" s="2" t="s">
        <v>298</v>
      </c>
      <c r="B457" s="4" t="s">
        <v>318</v>
      </c>
      <c r="C457" s="4">
        <v>3</v>
      </c>
      <c r="D457" s="4">
        <v>2</v>
      </c>
      <c r="Y457" s="4"/>
      <c r="Z457" s="4"/>
      <c r="AA457" s="4"/>
      <c r="AB457" s="4"/>
      <c r="AC457" s="4"/>
      <c r="AD457" s="2">
        <f t="shared" si="6"/>
        <v>7</v>
      </c>
    </row>
    <row r="458" spans="1:30" ht="12.75">
      <c r="A458" s="2" t="s">
        <v>299</v>
      </c>
      <c r="B458" s="4" t="s">
        <v>64</v>
      </c>
      <c r="C458" s="4">
        <v>4</v>
      </c>
      <c r="D458" s="4">
        <v>2</v>
      </c>
      <c r="P458" s="4">
        <v>1</v>
      </c>
      <c r="Y458" s="4"/>
      <c r="Z458" s="4"/>
      <c r="AA458" s="4"/>
      <c r="AB458" s="4"/>
      <c r="AC458" s="4"/>
      <c r="AD458" s="2">
        <f t="shared" si="6"/>
        <v>11</v>
      </c>
    </row>
    <row r="459" spans="1:30" ht="12.75">
      <c r="A459" s="2" t="s">
        <v>300</v>
      </c>
      <c r="B459" s="4" t="s">
        <v>37</v>
      </c>
      <c r="Y459" s="4"/>
      <c r="Z459" s="4"/>
      <c r="AA459" s="4"/>
      <c r="AB459" s="4"/>
      <c r="AC459" s="4"/>
      <c r="AD459" s="2">
        <f t="shared" si="6"/>
        <v>0</v>
      </c>
    </row>
    <row r="460" spans="1:30" ht="12.75">
      <c r="A460" s="2" t="s">
        <v>301</v>
      </c>
      <c r="B460" s="4" t="s">
        <v>64</v>
      </c>
      <c r="C460" s="4">
        <v>4</v>
      </c>
      <c r="D460" s="4">
        <v>3</v>
      </c>
      <c r="L460" s="4">
        <v>1</v>
      </c>
      <c r="N460" s="4">
        <v>1</v>
      </c>
      <c r="Q460" s="4">
        <v>1</v>
      </c>
      <c r="Y460" s="4"/>
      <c r="Z460" s="4"/>
      <c r="AA460" s="4"/>
      <c r="AB460" s="4"/>
      <c r="AC460" s="4">
        <v>9</v>
      </c>
      <c r="AD460" s="2">
        <f t="shared" si="6"/>
        <v>69</v>
      </c>
    </row>
    <row r="461" spans="1:30" ht="12.75">
      <c r="A461" s="2" t="s">
        <v>302</v>
      </c>
      <c r="B461" s="4" t="s">
        <v>39</v>
      </c>
      <c r="Y461" s="4"/>
      <c r="Z461" s="4"/>
      <c r="AA461" s="4"/>
      <c r="AB461" s="4"/>
      <c r="AC461" s="4"/>
      <c r="AD461" s="2">
        <f t="shared" si="6"/>
        <v>0</v>
      </c>
    </row>
    <row r="462" spans="1:30" ht="12.75">
      <c r="A462" s="2" t="s">
        <v>303</v>
      </c>
      <c r="B462" s="4" t="s">
        <v>64</v>
      </c>
      <c r="Y462" s="4"/>
      <c r="Z462" s="4"/>
      <c r="AA462" s="4"/>
      <c r="AB462" s="4"/>
      <c r="AC462" s="4"/>
      <c r="AD462" s="2">
        <f t="shared" si="6"/>
        <v>0</v>
      </c>
    </row>
    <row r="463" spans="1:30" ht="12.75">
      <c r="A463" s="2" t="s">
        <v>304</v>
      </c>
      <c r="B463" s="4" t="s">
        <v>43</v>
      </c>
      <c r="C463" s="4">
        <v>4</v>
      </c>
      <c r="D463" s="4">
        <v>2</v>
      </c>
      <c r="Y463" s="4"/>
      <c r="Z463" s="4"/>
      <c r="AA463" s="4"/>
      <c r="AB463" s="4"/>
      <c r="AC463" s="4"/>
      <c r="AD463" s="2">
        <f t="shared" si="6"/>
        <v>8</v>
      </c>
    </row>
    <row r="464" spans="1:30" ht="12.75">
      <c r="A464" s="2" t="s">
        <v>305</v>
      </c>
      <c r="B464" s="4" t="s">
        <v>41</v>
      </c>
      <c r="C464" s="4">
        <v>2</v>
      </c>
      <c r="Y464" s="4"/>
      <c r="Z464" s="4"/>
      <c r="AA464" s="4"/>
      <c r="AB464" s="4"/>
      <c r="AC464" s="4"/>
      <c r="AD464" s="2">
        <f t="shared" si="6"/>
        <v>2</v>
      </c>
    </row>
    <row r="465" spans="1:30" ht="12.75">
      <c r="A465" s="2" t="s">
        <v>306</v>
      </c>
      <c r="B465" s="4" t="s">
        <v>35</v>
      </c>
      <c r="C465" s="4">
        <v>4</v>
      </c>
      <c r="D465" s="4">
        <v>2</v>
      </c>
      <c r="E465" s="4">
        <v>1</v>
      </c>
      <c r="Y465" s="4"/>
      <c r="Z465" s="4"/>
      <c r="AA465" s="4"/>
      <c r="AB465" s="4"/>
      <c r="AC465" s="4"/>
      <c r="AD465" s="2">
        <f t="shared" si="6"/>
        <v>12</v>
      </c>
    </row>
    <row r="466" spans="1:30" ht="12.75">
      <c r="A466" s="2" t="s">
        <v>307</v>
      </c>
      <c r="B466" s="4" t="s">
        <v>64</v>
      </c>
      <c r="C466" s="4">
        <v>2</v>
      </c>
      <c r="W466" s="4">
        <v>2</v>
      </c>
      <c r="Y466" s="4"/>
      <c r="Z466" s="4"/>
      <c r="AA466" s="4"/>
      <c r="AB466" s="4"/>
      <c r="AC466" s="4"/>
      <c r="AD466" s="2">
        <f t="shared" si="6"/>
        <v>6</v>
      </c>
    </row>
    <row r="467" spans="1:30" ht="12.75">
      <c r="A467" s="2" t="s">
        <v>308</v>
      </c>
      <c r="B467" s="4" t="s">
        <v>64</v>
      </c>
      <c r="C467" s="4">
        <v>1</v>
      </c>
      <c r="Y467" s="4"/>
      <c r="Z467" s="4"/>
      <c r="AA467" s="4"/>
      <c r="AB467" s="4"/>
      <c r="AC467" s="4"/>
      <c r="AD467" s="2">
        <f t="shared" si="6"/>
        <v>1</v>
      </c>
    </row>
    <row r="468" spans="1:30" ht="12.75">
      <c r="A468" s="2" t="s">
        <v>309</v>
      </c>
      <c r="B468" s="4" t="s">
        <v>64</v>
      </c>
      <c r="C468" s="4">
        <v>1</v>
      </c>
      <c r="Y468" s="4"/>
      <c r="Z468" s="4"/>
      <c r="AA468" s="4"/>
      <c r="AB468" s="4"/>
      <c r="AC468" s="4"/>
      <c r="AD468" s="2">
        <f t="shared" si="6"/>
        <v>1</v>
      </c>
    </row>
    <row r="469" spans="1:30" ht="12.75">
      <c r="A469" s="2" t="s">
        <v>310</v>
      </c>
      <c r="B469" s="4" t="s">
        <v>61</v>
      </c>
      <c r="C469" s="4">
        <v>2</v>
      </c>
      <c r="D469" s="4">
        <v>1</v>
      </c>
      <c r="E469" s="4">
        <v>2</v>
      </c>
      <c r="Y469" s="4"/>
      <c r="Z469" s="4"/>
      <c r="AA469" s="4"/>
      <c r="AB469" s="4"/>
      <c r="AC469" s="4"/>
      <c r="AD469" s="2">
        <f t="shared" si="6"/>
        <v>12</v>
      </c>
    </row>
    <row r="470" spans="1:30" ht="12.75">
      <c r="A470" s="2" t="s">
        <v>311</v>
      </c>
      <c r="B470" s="4" t="s">
        <v>64</v>
      </c>
      <c r="C470" s="4">
        <v>4</v>
      </c>
      <c r="D470" s="4">
        <v>2</v>
      </c>
      <c r="Y470" s="4"/>
      <c r="Z470" s="4"/>
      <c r="AA470" s="4"/>
      <c r="AB470" s="4"/>
      <c r="AC470" s="4"/>
      <c r="AD470" s="2">
        <f t="shared" si="6"/>
        <v>8</v>
      </c>
    </row>
    <row r="471" spans="1:30" ht="12.75">
      <c r="A471" s="2" t="s">
        <v>312</v>
      </c>
      <c r="B471" s="4" t="s">
        <v>35</v>
      </c>
      <c r="C471" s="4">
        <v>3</v>
      </c>
      <c r="Y471" s="4"/>
      <c r="Z471" s="4"/>
      <c r="AA471" s="4"/>
      <c r="AB471" s="4"/>
      <c r="AC471" s="4"/>
      <c r="AD471" s="2">
        <f t="shared" si="6"/>
        <v>3</v>
      </c>
    </row>
    <row r="472" spans="1:30" ht="12.75">
      <c r="A472" s="2" t="s">
        <v>313</v>
      </c>
      <c r="B472" s="4" t="s">
        <v>41</v>
      </c>
      <c r="C472" s="4">
        <v>3</v>
      </c>
      <c r="D472" s="4">
        <v>3</v>
      </c>
      <c r="E472" s="4">
        <v>2</v>
      </c>
      <c r="F472" s="4">
        <v>1</v>
      </c>
      <c r="I472" s="4">
        <v>1</v>
      </c>
      <c r="P472" s="4">
        <v>1</v>
      </c>
      <c r="Y472" s="4"/>
      <c r="Z472" s="4"/>
      <c r="AA472" s="4"/>
      <c r="AB472" s="4"/>
      <c r="AC472" s="4">
        <v>4</v>
      </c>
      <c r="AD472" s="2">
        <f t="shared" si="6"/>
        <v>39</v>
      </c>
    </row>
    <row r="473" spans="1:30" ht="12.75">
      <c r="A473" s="2" t="s">
        <v>314</v>
      </c>
      <c r="B473" s="4" t="s">
        <v>134</v>
      </c>
      <c r="C473" s="4">
        <v>3</v>
      </c>
      <c r="D473" s="4">
        <v>2</v>
      </c>
      <c r="E473" s="4">
        <v>4</v>
      </c>
      <c r="G473" s="4">
        <v>3</v>
      </c>
      <c r="H473" s="4">
        <v>2</v>
      </c>
      <c r="I473" s="4">
        <v>1</v>
      </c>
      <c r="P473" s="4">
        <v>1</v>
      </c>
      <c r="Q473" s="4">
        <v>1</v>
      </c>
      <c r="R473" s="4">
        <v>1</v>
      </c>
      <c r="S473" s="4">
        <v>2</v>
      </c>
      <c r="U473" s="4">
        <v>1</v>
      </c>
      <c r="V473" s="4">
        <v>2</v>
      </c>
      <c r="X473" s="4">
        <v>1</v>
      </c>
      <c r="Y473" s="4"/>
      <c r="Z473" s="4">
        <v>1</v>
      </c>
      <c r="AA473" s="4">
        <v>1</v>
      </c>
      <c r="AB473" s="4"/>
      <c r="AC473" s="4">
        <v>7</v>
      </c>
      <c r="AD473" s="2">
        <f t="shared" si="6"/>
        <v>204</v>
      </c>
    </row>
    <row r="474" spans="1:30" ht="12.75">
      <c r="A474" s="2" t="s">
        <v>315</v>
      </c>
      <c r="B474" s="4" t="s">
        <v>318</v>
      </c>
      <c r="Y474" s="4"/>
      <c r="Z474" s="4"/>
      <c r="AA474" s="4"/>
      <c r="AB474" s="4"/>
      <c r="AC474" s="4"/>
      <c r="AD474" s="2">
        <f t="shared" si="6"/>
        <v>0</v>
      </c>
    </row>
    <row r="475" spans="1:30" ht="12.75">
      <c r="A475" s="2" t="s">
        <v>316</v>
      </c>
      <c r="B475" s="4" t="s">
        <v>61</v>
      </c>
      <c r="C475" s="4">
        <v>2</v>
      </c>
      <c r="D475" s="4">
        <v>2</v>
      </c>
      <c r="E475" s="4">
        <v>4</v>
      </c>
      <c r="G475" s="4">
        <v>3</v>
      </c>
      <c r="H475" s="4">
        <v>1</v>
      </c>
      <c r="J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2</v>
      </c>
      <c r="T475" s="4">
        <v>3</v>
      </c>
      <c r="U475" s="4">
        <v>1</v>
      </c>
      <c r="X475" s="4">
        <v>1</v>
      </c>
      <c r="Y475" s="4"/>
      <c r="Z475" s="4">
        <v>1</v>
      </c>
      <c r="AA475" s="4"/>
      <c r="AB475" s="4"/>
      <c r="AC475" s="4">
        <v>20</v>
      </c>
      <c r="AD475" s="2">
        <f t="shared" si="6"/>
        <v>257</v>
      </c>
    </row>
    <row r="476" spans="1:30" ht="12.75">
      <c r="A476" s="2" t="s">
        <v>317</v>
      </c>
      <c r="B476" s="4" t="s">
        <v>41</v>
      </c>
      <c r="C476" s="4">
        <v>4</v>
      </c>
      <c r="D476" s="4">
        <v>3</v>
      </c>
      <c r="I476" s="4">
        <v>1</v>
      </c>
      <c r="P476" s="4">
        <v>1</v>
      </c>
      <c r="Q476" s="4">
        <v>1</v>
      </c>
      <c r="Y476" s="4"/>
      <c r="Z476" s="4"/>
      <c r="AA476" s="4"/>
      <c r="AB476" s="4"/>
      <c r="AC476" s="4"/>
      <c r="AD476" s="2">
        <f t="shared" si="6"/>
        <v>28</v>
      </c>
    </row>
    <row r="477" spans="1:30" ht="12.75">
      <c r="A477" s="3" t="s">
        <v>71</v>
      </c>
      <c r="B477" s="4"/>
      <c r="C477" s="4">
        <f aca="true" t="shared" si="7" ref="C477:AB477">SUM(C456:C476)</f>
        <v>48</v>
      </c>
      <c r="D477" s="4">
        <f t="shared" si="7"/>
        <v>25</v>
      </c>
      <c r="E477" s="4">
        <f t="shared" si="7"/>
        <v>13</v>
      </c>
      <c r="F477" s="4">
        <f t="shared" si="7"/>
        <v>1</v>
      </c>
      <c r="G477" s="4">
        <f t="shared" si="7"/>
        <v>6</v>
      </c>
      <c r="H477" s="4">
        <f t="shared" si="7"/>
        <v>3</v>
      </c>
      <c r="I477" s="4">
        <f t="shared" si="7"/>
        <v>3</v>
      </c>
      <c r="J477" s="4">
        <f t="shared" si="7"/>
        <v>1</v>
      </c>
      <c r="K477" s="4">
        <f t="shared" si="7"/>
        <v>0</v>
      </c>
      <c r="L477" s="4">
        <f t="shared" si="7"/>
        <v>1</v>
      </c>
      <c r="M477" s="4">
        <f t="shared" si="7"/>
        <v>1</v>
      </c>
      <c r="N477" s="4">
        <f t="shared" si="7"/>
        <v>2</v>
      </c>
      <c r="O477" s="4">
        <f t="shared" si="7"/>
        <v>1</v>
      </c>
      <c r="P477" s="4">
        <f t="shared" si="7"/>
        <v>5</v>
      </c>
      <c r="Q477" s="4">
        <f t="shared" si="7"/>
        <v>4</v>
      </c>
      <c r="R477" s="4">
        <f t="shared" si="7"/>
        <v>2</v>
      </c>
      <c r="S477" s="4">
        <f t="shared" si="7"/>
        <v>4</v>
      </c>
      <c r="T477" s="4">
        <f t="shared" si="7"/>
        <v>3</v>
      </c>
      <c r="U477" s="4">
        <f t="shared" si="7"/>
        <v>2</v>
      </c>
      <c r="V477" s="4">
        <f t="shared" si="7"/>
        <v>2</v>
      </c>
      <c r="W477" s="4">
        <f t="shared" si="7"/>
        <v>2</v>
      </c>
      <c r="X477" s="4">
        <f t="shared" si="7"/>
        <v>2</v>
      </c>
      <c r="Y477" s="4">
        <f t="shared" si="7"/>
        <v>0</v>
      </c>
      <c r="Z477" s="4">
        <f t="shared" si="7"/>
        <v>2</v>
      </c>
      <c r="AA477" s="4">
        <f t="shared" si="7"/>
        <v>1</v>
      </c>
      <c r="AB477" s="4">
        <f t="shared" si="7"/>
        <v>0</v>
      </c>
      <c r="AC477" s="4">
        <v>4</v>
      </c>
      <c r="AD477" s="3">
        <f>SUM(AD456:AD476)</f>
        <v>672</v>
      </c>
    </row>
    <row r="478" spans="1:25" ht="12.75">
      <c r="A478" s="3"/>
      <c r="B478" s="4"/>
      <c r="Y478" s="3"/>
    </row>
    <row r="479" spans="1:13" ht="12.75">
      <c r="A479" s="12" t="s">
        <v>6</v>
      </c>
      <c r="B479" s="2">
        <v>2</v>
      </c>
      <c r="C479" s="4">
        <v>2</v>
      </c>
      <c r="D479" s="4">
        <v>5</v>
      </c>
      <c r="E479" s="4">
        <v>5</v>
      </c>
      <c r="F479" s="4">
        <v>25</v>
      </c>
      <c r="G479" s="4">
        <v>10</v>
      </c>
      <c r="H479" s="4">
        <v>15</v>
      </c>
      <c r="I479" s="4">
        <v>15</v>
      </c>
      <c r="J479" s="4">
        <v>10</v>
      </c>
      <c r="K479" s="4">
        <v>25</v>
      </c>
      <c r="L479" s="4">
        <v>25</v>
      </c>
      <c r="M479" s="4">
        <v>50</v>
      </c>
    </row>
    <row r="480" spans="1:14" ht="12.75">
      <c r="A480" s="7" t="s">
        <v>72</v>
      </c>
      <c r="B480" s="6" t="s">
        <v>73</v>
      </c>
      <c r="C480" s="6" t="s">
        <v>74</v>
      </c>
      <c r="D480" s="6" t="s">
        <v>75</v>
      </c>
      <c r="E480" s="6" t="s">
        <v>76</v>
      </c>
      <c r="F480" s="6" t="s">
        <v>77</v>
      </c>
      <c r="G480" s="6" t="s">
        <v>78</v>
      </c>
      <c r="H480" s="6" t="s">
        <v>79</v>
      </c>
      <c r="I480" s="6" t="s">
        <v>80</v>
      </c>
      <c r="J480" s="6" t="s">
        <v>81</v>
      </c>
      <c r="K480" s="6" t="s">
        <v>82</v>
      </c>
      <c r="L480" s="6" t="s">
        <v>83</v>
      </c>
      <c r="M480" s="6" t="s">
        <v>84</v>
      </c>
      <c r="N480" s="6" t="s">
        <v>85</v>
      </c>
    </row>
    <row r="481" spans="1:14" ht="12.75">
      <c r="A481" s="2" t="s">
        <v>320</v>
      </c>
      <c r="B481" s="4">
        <v>40</v>
      </c>
      <c r="C481" s="4">
        <v>20</v>
      </c>
      <c r="D481" s="2">
        <v>4</v>
      </c>
      <c r="E481" s="4">
        <v>1</v>
      </c>
      <c r="F481" s="4">
        <v>1</v>
      </c>
      <c r="G481" s="4">
        <v>4</v>
      </c>
      <c r="H481" s="4">
        <v>2</v>
      </c>
      <c r="I481" s="4">
        <v>3</v>
      </c>
      <c r="J481" s="4">
        <v>2</v>
      </c>
      <c r="K481" s="4">
        <v>1</v>
      </c>
      <c r="L481" s="4">
        <v>0</v>
      </c>
      <c r="M481" s="4">
        <v>1</v>
      </c>
      <c r="N481" s="13">
        <f>+B481*B479+C481*C479+D481*D479+E481*E479+F481*F479+G481*G479+H481*H479+I481*I479+J481*J479+K481*K479+L481*L479+M481*M479</f>
        <v>380</v>
      </c>
    </row>
    <row r="482" spans="1:25" ht="12.75">
      <c r="A482" s="1"/>
      <c r="B482" s="1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3"/>
    </row>
    <row r="483" spans="1:25" ht="12.75">
      <c r="A483" s="1"/>
      <c r="B483" s="1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3"/>
    </row>
    <row r="484" spans="1:25" ht="12.75">
      <c r="A484" s="1"/>
      <c r="B484" s="1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3"/>
    </row>
    <row r="485" spans="1:25" ht="12.75">
      <c r="A485" s="37"/>
      <c r="B485" s="38"/>
      <c r="C485" s="39"/>
      <c r="D485" s="39"/>
      <c r="E485" s="39"/>
      <c r="F485" s="39"/>
      <c r="G485" s="39"/>
      <c r="H485" s="40" t="s">
        <v>376</v>
      </c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18"/>
    </row>
    <row r="486" spans="1:25" ht="12.75">
      <c r="A486" s="19" t="s">
        <v>377</v>
      </c>
      <c r="B486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3"/>
    </row>
    <row r="487" spans="1:25" ht="12.75">
      <c r="A487" t="s">
        <v>363</v>
      </c>
      <c r="B487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3"/>
    </row>
    <row r="488" spans="1:25" ht="13.5" thickBot="1">
      <c r="A488" s="14" t="s">
        <v>119</v>
      </c>
      <c r="B488" s="86">
        <v>21</v>
      </c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3"/>
    </row>
    <row r="489" spans="1:25" ht="13.5" thickBot="1">
      <c r="A489" s="1"/>
      <c r="B489" s="1"/>
      <c r="C489" s="21"/>
      <c r="D489" s="22"/>
      <c r="E489" s="23"/>
      <c r="F489" s="22"/>
      <c r="G489" s="24" t="s">
        <v>378</v>
      </c>
      <c r="H489" s="25">
        <v>466</v>
      </c>
      <c r="I489" s="65"/>
      <c r="J489" s="65"/>
      <c r="K489"/>
      <c r="L489" s="26" t="s">
        <v>2</v>
      </c>
      <c r="M489" s="20">
        <v>213</v>
      </c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3"/>
    </row>
    <row r="490" spans="1:25" ht="13.5" thickBot="1">
      <c r="A490" s="1"/>
      <c r="B490" s="1"/>
      <c r="C490" s="21"/>
      <c r="D490" s="22"/>
      <c r="E490" s="27"/>
      <c r="F490" s="27"/>
      <c r="G490" s="24" t="s">
        <v>3</v>
      </c>
      <c r="H490" s="36">
        <v>22.2</v>
      </c>
      <c r="I490" s="65"/>
      <c r="J490" s="65"/>
      <c r="K490"/>
      <c r="L490" s="26" t="s">
        <v>4</v>
      </c>
      <c r="M490" s="20">
        <v>253</v>
      </c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3"/>
    </row>
    <row r="491" spans="1:25" ht="12.75">
      <c r="A491" s="1"/>
      <c r="B491" s="1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3"/>
    </row>
    <row r="492" spans="1:25" ht="12.75">
      <c r="A492" s="1"/>
      <c r="B492" s="1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3"/>
    </row>
    <row r="493" ht="12.75">
      <c r="A493" s="72" t="s">
        <v>5</v>
      </c>
    </row>
    <row r="494" spans="2:29" ht="12.75">
      <c r="B494" s="12" t="s">
        <v>6</v>
      </c>
      <c r="C494" s="4">
        <v>1</v>
      </c>
      <c r="D494" s="4">
        <v>2</v>
      </c>
      <c r="E494" s="4">
        <v>4</v>
      </c>
      <c r="F494" s="4">
        <v>5</v>
      </c>
      <c r="G494" s="4">
        <v>7</v>
      </c>
      <c r="H494" s="4">
        <v>10</v>
      </c>
      <c r="I494" s="4">
        <v>10</v>
      </c>
      <c r="J494" s="4">
        <v>15</v>
      </c>
      <c r="K494" s="4">
        <v>20</v>
      </c>
      <c r="L494" s="4">
        <v>25</v>
      </c>
      <c r="M494" s="4">
        <v>25</v>
      </c>
      <c r="N494" s="4">
        <v>20</v>
      </c>
      <c r="O494" s="4">
        <v>30</v>
      </c>
      <c r="P494" s="4">
        <v>3</v>
      </c>
      <c r="Q494" s="4">
        <v>5</v>
      </c>
      <c r="R494" s="4">
        <v>10</v>
      </c>
      <c r="S494" s="4">
        <v>5</v>
      </c>
      <c r="T494" s="4">
        <v>6</v>
      </c>
      <c r="U494" s="4">
        <v>8</v>
      </c>
      <c r="V494" s="4">
        <v>11</v>
      </c>
      <c r="W494" s="4">
        <v>2</v>
      </c>
      <c r="X494" s="4">
        <v>15</v>
      </c>
      <c r="Y494" s="4">
        <v>20</v>
      </c>
      <c r="Z494" s="4">
        <v>25</v>
      </c>
      <c r="AA494" s="4">
        <v>25</v>
      </c>
      <c r="AB494" s="4">
        <v>40</v>
      </c>
      <c r="AC494" s="4">
        <v>1</v>
      </c>
    </row>
    <row r="495" spans="1:30" ht="12.75">
      <c r="A495" s="73" t="s">
        <v>7</v>
      </c>
      <c r="B495" s="74" t="s">
        <v>8</v>
      </c>
      <c r="C495" s="74" t="s">
        <v>9</v>
      </c>
      <c r="D495" s="74" t="s">
        <v>10</v>
      </c>
      <c r="E495" s="74" t="s">
        <v>11</v>
      </c>
      <c r="F495" s="74" t="s">
        <v>12</v>
      </c>
      <c r="G495" s="74" t="s">
        <v>13</v>
      </c>
      <c r="H495" s="74" t="s">
        <v>14</v>
      </c>
      <c r="I495" s="74" t="s">
        <v>15</v>
      </c>
      <c r="J495" s="74" t="s">
        <v>16</v>
      </c>
      <c r="K495" s="74" t="s">
        <v>17</v>
      </c>
      <c r="L495" s="74" t="s">
        <v>18</v>
      </c>
      <c r="M495" s="74" t="s">
        <v>19</v>
      </c>
      <c r="N495" s="74" t="s">
        <v>20</v>
      </c>
      <c r="O495" s="74" t="s">
        <v>21</v>
      </c>
      <c r="P495" s="74" t="s">
        <v>22</v>
      </c>
      <c r="Q495" s="74" t="s">
        <v>23</v>
      </c>
      <c r="R495" s="74" t="s">
        <v>24</v>
      </c>
      <c r="S495" s="74" t="s">
        <v>25</v>
      </c>
      <c r="T495" s="74" t="s">
        <v>26</v>
      </c>
      <c r="U495" s="74" t="s">
        <v>27</v>
      </c>
      <c r="V495" s="74" t="s">
        <v>28</v>
      </c>
      <c r="W495" s="74" t="s">
        <v>29</v>
      </c>
      <c r="X495" s="74" t="s">
        <v>323</v>
      </c>
      <c r="Y495" s="74" t="s">
        <v>324</v>
      </c>
      <c r="Z495" s="74" t="s">
        <v>325</v>
      </c>
      <c r="AA495" s="74" t="s">
        <v>327</v>
      </c>
      <c r="AB495" s="74" t="s">
        <v>326</v>
      </c>
      <c r="AC495" s="74" t="s">
        <v>30</v>
      </c>
      <c r="AD495" s="74" t="s">
        <v>31</v>
      </c>
    </row>
    <row r="496" spans="1:30" ht="12.75">
      <c r="A496" s="2" t="s">
        <v>379</v>
      </c>
      <c r="B496" s="4" t="s">
        <v>33</v>
      </c>
      <c r="C496" s="4">
        <v>4</v>
      </c>
      <c r="D496" s="4">
        <v>4</v>
      </c>
      <c r="E496" s="4">
        <v>2</v>
      </c>
      <c r="P496" s="4">
        <v>2</v>
      </c>
      <c r="Y496" s="4"/>
      <c r="Z496" s="4"/>
      <c r="AA496" s="4"/>
      <c r="AB496" s="4"/>
      <c r="AC496" s="4">
        <v>6</v>
      </c>
      <c r="AD496" s="2">
        <f aca="true" t="shared" si="8" ref="AD496:AD516">+C496*$C$16+D496*$D$16+E496*$E$16+F496*$F$16+G496*$G$16+H496*$H$16+I496*$I$16+J496*$J$16+K496*$K$16+L496*$L$16+M496*$M$16+N496*$N$16+O496*$O$16+P496*$P$16+Q496*$Q$16+R496*$R$16+S496*$S$16+T496*$T$16+U496*$U$16+V496*$V$16+W496*$W$16+X496*$X$16+Y496*$Y$16+Z496*$Z$16+AA496*$AA$16+AC496*$AC$16</f>
        <v>32</v>
      </c>
    </row>
    <row r="497" spans="1:30" ht="12.75">
      <c r="A497" s="2" t="s">
        <v>380</v>
      </c>
      <c r="B497" s="4" t="s">
        <v>137</v>
      </c>
      <c r="Y497" s="4"/>
      <c r="Z497" s="4"/>
      <c r="AA497" s="4"/>
      <c r="AB497" s="4"/>
      <c r="AC497" s="4"/>
      <c r="AD497" s="2">
        <f t="shared" si="8"/>
        <v>0</v>
      </c>
    </row>
    <row r="498" spans="1:30" ht="12.75">
      <c r="A498" s="2" t="s">
        <v>381</v>
      </c>
      <c r="B498" s="4" t="s">
        <v>129</v>
      </c>
      <c r="Y498" s="4"/>
      <c r="Z498" s="4"/>
      <c r="AA498" s="4"/>
      <c r="AB498" s="4"/>
      <c r="AC498" s="4"/>
      <c r="AD498" s="2">
        <f t="shared" si="8"/>
        <v>0</v>
      </c>
    </row>
    <row r="499" spans="1:30" ht="12.75">
      <c r="A499" s="2" t="s">
        <v>382</v>
      </c>
      <c r="B499" s="4" t="s">
        <v>43</v>
      </c>
      <c r="C499" s="4">
        <v>2</v>
      </c>
      <c r="Y499" s="4"/>
      <c r="Z499" s="4"/>
      <c r="AA499" s="4"/>
      <c r="AB499" s="4"/>
      <c r="AC499" s="4"/>
      <c r="AD499" s="2">
        <f t="shared" si="8"/>
        <v>2</v>
      </c>
    </row>
    <row r="500" spans="1:30" ht="12.75">
      <c r="A500" s="2" t="s">
        <v>383</v>
      </c>
      <c r="B500" s="4" t="s">
        <v>318</v>
      </c>
      <c r="C500" s="4">
        <v>4</v>
      </c>
      <c r="D500" s="4">
        <v>2</v>
      </c>
      <c r="E500" s="4">
        <v>2</v>
      </c>
      <c r="P500" s="4">
        <v>1</v>
      </c>
      <c r="Y500" s="4"/>
      <c r="Z500" s="4"/>
      <c r="AA500" s="4"/>
      <c r="AB500" s="4"/>
      <c r="AC500" s="4"/>
      <c r="AD500" s="2">
        <f t="shared" si="8"/>
        <v>19</v>
      </c>
    </row>
    <row r="501" spans="1:30" ht="12.75">
      <c r="A501" s="2" t="s">
        <v>384</v>
      </c>
      <c r="B501" s="4" t="s">
        <v>41</v>
      </c>
      <c r="C501" s="4">
        <v>4</v>
      </c>
      <c r="D501" s="4">
        <v>2</v>
      </c>
      <c r="E501" s="4">
        <v>1</v>
      </c>
      <c r="P501" s="4">
        <v>1</v>
      </c>
      <c r="Y501" s="4"/>
      <c r="Z501" s="4"/>
      <c r="AA501" s="4"/>
      <c r="AB501" s="4"/>
      <c r="AC501" s="4"/>
      <c r="AD501" s="2">
        <f t="shared" si="8"/>
        <v>15</v>
      </c>
    </row>
    <row r="502" spans="1:30" ht="12.75">
      <c r="A502" s="2" t="s">
        <v>385</v>
      </c>
      <c r="B502" s="4" t="s">
        <v>64</v>
      </c>
      <c r="C502" s="4">
        <v>3</v>
      </c>
      <c r="D502" s="4">
        <v>2</v>
      </c>
      <c r="W502" s="4">
        <v>2</v>
      </c>
      <c r="Y502" s="4"/>
      <c r="Z502" s="4"/>
      <c r="AA502" s="4"/>
      <c r="AB502" s="4"/>
      <c r="AC502" s="4"/>
      <c r="AD502" s="2">
        <f t="shared" si="8"/>
        <v>11</v>
      </c>
    </row>
    <row r="503" spans="1:30" ht="12.75">
      <c r="A503" s="2" t="s">
        <v>386</v>
      </c>
      <c r="B503" s="4" t="s">
        <v>35</v>
      </c>
      <c r="Y503" s="4"/>
      <c r="Z503" s="4"/>
      <c r="AA503" s="4"/>
      <c r="AB503" s="4"/>
      <c r="AC503" s="4"/>
      <c r="AD503" s="2">
        <f t="shared" si="8"/>
        <v>0</v>
      </c>
    </row>
    <row r="504" spans="1:30" ht="12.75">
      <c r="A504" s="2" t="s">
        <v>387</v>
      </c>
      <c r="B504" s="4" t="s">
        <v>64</v>
      </c>
      <c r="Y504" s="4"/>
      <c r="Z504" s="4"/>
      <c r="AA504" s="4"/>
      <c r="AB504" s="4"/>
      <c r="AC504" s="4"/>
      <c r="AD504" s="2">
        <f t="shared" si="8"/>
        <v>0</v>
      </c>
    </row>
    <row r="505" spans="1:30" ht="12.75">
      <c r="A505" s="2" t="s">
        <v>388</v>
      </c>
      <c r="B505" s="4" t="s">
        <v>39</v>
      </c>
      <c r="C505" s="4">
        <v>4</v>
      </c>
      <c r="D505" s="4">
        <v>2</v>
      </c>
      <c r="Y505" s="4"/>
      <c r="Z505" s="4"/>
      <c r="AA505" s="4"/>
      <c r="AB505" s="4"/>
      <c r="AC505" s="4"/>
      <c r="AD505" s="2">
        <f t="shared" si="8"/>
        <v>8</v>
      </c>
    </row>
    <row r="506" spans="1:30" ht="12.75">
      <c r="A506" s="2" t="s">
        <v>389</v>
      </c>
      <c r="B506" s="4" t="s">
        <v>64</v>
      </c>
      <c r="C506" s="4">
        <v>1</v>
      </c>
      <c r="Y506" s="4"/>
      <c r="Z506" s="4"/>
      <c r="AA506" s="4"/>
      <c r="AB506" s="4"/>
      <c r="AC506" s="4"/>
      <c r="AD506" s="2">
        <f t="shared" si="8"/>
        <v>1</v>
      </c>
    </row>
    <row r="507" spans="1:30" ht="12.75">
      <c r="A507" s="2" t="s">
        <v>390</v>
      </c>
      <c r="B507" s="4" t="s">
        <v>41</v>
      </c>
      <c r="C507" s="4">
        <v>2</v>
      </c>
      <c r="D507" s="4">
        <v>1</v>
      </c>
      <c r="Y507" s="4"/>
      <c r="Z507" s="4"/>
      <c r="AA507" s="4"/>
      <c r="AB507" s="4"/>
      <c r="AC507" s="4"/>
      <c r="AD507" s="2">
        <f t="shared" si="8"/>
        <v>4</v>
      </c>
    </row>
    <row r="508" spans="1:30" ht="12.75">
      <c r="A508" s="2" t="s">
        <v>391</v>
      </c>
      <c r="B508" s="4" t="s">
        <v>41</v>
      </c>
      <c r="C508" s="4">
        <v>3</v>
      </c>
      <c r="D508" s="4">
        <v>2</v>
      </c>
      <c r="P508" s="4">
        <v>1</v>
      </c>
      <c r="Y508" s="4"/>
      <c r="Z508" s="4"/>
      <c r="AA508" s="4"/>
      <c r="AB508" s="4"/>
      <c r="AC508" s="4"/>
      <c r="AD508" s="2">
        <f t="shared" si="8"/>
        <v>10</v>
      </c>
    </row>
    <row r="509" spans="1:30" ht="12.75">
      <c r="A509" s="2" t="s">
        <v>392</v>
      </c>
      <c r="B509" s="4" t="s">
        <v>33</v>
      </c>
      <c r="Y509" s="4"/>
      <c r="Z509" s="4"/>
      <c r="AA509" s="4"/>
      <c r="AB509" s="4"/>
      <c r="AC509" s="4"/>
      <c r="AD509" s="2">
        <f t="shared" si="8"/>
        <v>0</v>
      </c>
    </row>
    <row r="510" spans="1:30" ht="12.75">
      <c r="A510" s="2" t="s">
        <v>393</v>
      </c>
      <c r="B510" s="4" t="s">
        <v>137</v>
      </c>
      <c r="Y510" s="4"/>
      <c r="Z510" s="4"/>
      <c r="AA510" s="4"/>
      <c r="AB510" s="4"/>
      <c r="AC510" s="4"/>
      <c r="AD510" s="2">
        <f t="shared" si="8"/>
        <v>0</v>
      </c>
    </row>
    <row r="511" spans="1:30" ht="12.75">
      <c r="A511" s="2" t="s">
        <v>394</v>
      </c>
      <c r="B511" s="4" t="s">
        <v>41</v>
      </c>
      <c r="C511" s="4">
        <v>4</v>
      </c>
      <c r="E511" s="4">
        <v>1</v>
      </c>
      <c r="F511" s="4">
        <v>1</v>
      </c>
      <c r="S511" s="4">
        <v>1</v>
      </c>
      <c r="T511" s="4">
        <v>1</v>
      </c>
      <c r="Y511" s="4"/>
      <c r="Z511" s="4"/>
      <c r="AA511" s="4"/>
      <c r="AB511" s="4"/>
      <c r="AC511" s="4"/>
      <c r="AD511" s="2">
        <f t="shared" si="8"/>
        <v>24</v>
      </c>
    </row>
    <row r="512" spans="1:30" ht="12.75">
      <c r="A512" s="2" t="s">
        <v>395</v>
      </c>
      <c r="B512" s="4" t="s">
        <v>35</v>
      </c>
      <c r="C512" s="4">
        <v>4</v>
      </c>
      <c r="D512" s="4">
        <v>2</v>
      </c>
      <c r="E512" s="4">
        <v>2</v>
      </c>
      <c r="F512" s="4">
        <v>2</v>
      </c>
      <c r="G512" s="4">
        <v>1</v>
      </c>
      <c r="H512" s="4">
        <v>1</v>
      </c>
      <c r="P512" s="4">
        <v>2</v>
      </c>
      <c r="T512" s="4">
        <v>2</v>
      </c>
      <c r="Y512" s="4"/>
      <c r="Z512" s="4"/>
      <c r="AA512" s="4"/>
      <c r="AB512" s="4"/>
      <c r="AC512" s="4">
        <v>7</v>
      </c>
      <c r="AD512" s="2">
        <f t="shared" si="8"/>
        <v>68</v>
      </c>
    </row>
    <row r="513" spans="1:30" ht="12.75">
      <c r="A513" s="2" t="s">
        <v>396</v>
      </c>
      <c r="B513" s="4" t="s">
        <v>132</v>
      </c>
      <c r="C513" s="4">
        <v>4</v>
      </c>
      <c r="D513" s="4">
        <v>2</v>
      </c>
      <c r="W513" s="4">
        <v>1</v>
      </c>
      <c r="Y513" s="4"/>
      <c r="Z513" s="4"/>
      <c r="AA513" s="4"/>
      <c r="AB513" s="4"/>
      <c r="AC513" s="4"/>
      <c r="AD513" s="2">
        <f t="shared" si="8"/>
        <v>10</v>
      </c>
    </row>
    <row r="514" spans="1:30" ht="12.75">
      <c r="A514" s="2" t="s">
        <v>397</v>
      </c>
      <c r="B514" s="4" t="s">
        <v>137</v>
      </c>
      <c r="C514" s="4">
        <v>1</v>
      </c>
      <c r="Y514" s="4"/>
      <c r="Z514" s="4"/>
      <c r="AA514" s="4"/>
      <c r="AB514" s="4"/>
      <c r="AC514" s="4"/>
      <c r="AD514" s="2">
        <f t="shared" si="8"/>
        <v>1</v>
      </c>
    </row>
    <row r="515" spans="1:30" ht="12.75">
      <c r="A515" s="2" t="s">
        <v>398</v>
      </c>
      <c r="B515" s="4" t="s">
        <v>318</v>
      </c>
      <c r="C515" s="4">
        <v>4</v>
      </c>
      <c r="D515" s="4">
        <v>2</v>
      </c>
      <c r="Y515" s="4"/>
      <c r="Z515" s="4"/>
      <c r="AA515" s="4"/>
      <c r="AB515" s="4"/>
      <c r="AC515" s="4"/>
      <c r="AD515" s="2">
        <f t="shared" si="8"/>
        <v>8</v>
      </c>
    </row>
    <row r="516" spans="1:30" ht="12.75">
      <c r="A516" s="5" t="s">
        <v>399</v>
      </c>
      <c r="B516" s="8" t="s">
        <v>43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5">
        <f t="shared" si="8"/>
        <v>0</v>
      </c>
    </row>
    <row r="517" spans="1:25" ht="12.75">
      <c r="A517" s="1"/>
      <c r="B517" s="1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3"/>
    </row>
    <row r="518" spans="1:25" ht="12.75">
      <c r="A518" s="1"/>
      <c r="B518" s="1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3"/>
    </row>
    <row r="519" spans="1:25" ht="12.75">
      <c r="A519" s="1"/>
      <c r="B519" s="1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3"/>
    </row>
    <row r="520" spans="1:25" ht="12.75">
      <c r="A520" s="4">
        <v>25</v>
      </c>
      <c r="B520" s="4">
        <v>10</v>
      </c>
      <c r="C520" s="4">
        <v>15</v>
      </c>
      <c r="D520" s="4">
        <v>15</v>
      </c>
      <c r="E520" s="4">
        <v>10</v>
      </c>
      <c r="F520" s="4">
        <v>25</v>
      </c>
      <c r="G520" s="4">
        <v>25</v>
      </c>
      <c r="H520" s="4">
        <v>50</v>
      </c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3"/>
    </row>
    <row r="521" spans="1:25" ht="12.75">
      <c r="A521" s="74" t="s">
        <v>77</v>
      </c>
      <c r="B521" s="74" t="s">
        <v>78</v>
      </c>
      <c r="C521" s="74" t="s">
        <v>79</v>
      </c>
      <c r="D521" s="74" t="s">
        <v>80</v>
      </c>
      <c r="E521" s="74" t="s">
        <v>81</v>
      </c>
      <c r="F521" s="74" t="s">
        <v>82</v>
      </c>
      <c r="G521" s="74" t="s">
        <v>83</v>
      </c>
      <c r="H521" s="74" t="s">
        <v>84</v>
      </c>
      <c r="I521" s="74" t="s">
        <v>85</v>
      </c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3"/>
    </row>
    <row r="522" spans="1:25" ht="12.75">
      <c r="A522" s="4">
        <v>0</v>
      </c>
      <c r="B522" s="75">
        <v>3</v>
      </c>
      <c r="C522" s="75">
        <v>1</v>
      </c>
      <c r="D522" s="75">
        <v>4</v>
      </c>
      <c r="E522" s="75">
        <v>2</v>
      </c>
      <c r="F522" s="75">
        <v>0</v>
      </c>
      <c r="G522" s="75">
        <v>0</v>
      </c>
      <c r="H522" s="75">
        <v>0</v>
      </c>
      <c r="I522" s="75">
        <v>253</v>
      </c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3"/>
    </row>
    <row r="523" spans="1:25" ht="12.75">
      <c r="A523" s="1"/>
      <c r="B523" s="1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3"/>
    </row>
    <row r="524" spans="1:25" ht="12.75">
      <c r="A524" s="1"/>
      <c r="B524" s="1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3"/>
    </row>
    <row r="525" spans="1:25" ht="12.75">
      <c r="A525" s="1"/>
      <c r="B525" s="1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3"/>
    </row>
    <row r="526" spans="1:25" ht="12.75">
      <c r="A526" s="1"/>
      <c r="B526" s="1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3"/>
    </row>
    <row r="527" spans="1:25" ht="12.75">
      <c r="A527" s="37"/>
      <c r="B527" s="38"/>
      <c r="C527" s="39"/>
      <c r="D527" s="39"/>
      <c r="E527" s="39"/>
      <c r="F527" s="39"/>
      <c r="G527" s="39"/>
      <c r="H527" s="40" t="s">
        <v>376</v>
      </c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18"/>
    </row>
    <row r="528" spans="1:25" ht="13.5" thickBot="1">
      <c r="A528" s="1"/>
      <c r="B528" s="1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3"/>
    </row>
    <row r="529" spans="1:25" ht="13.5" thickBot="1">
      <c r="A529" s="19" t="s">
        <v>500</v>
      </c>
      <c r="B529"/>
      <c r="C529" s="65"/>
      <c r="D529" s="65"/>
      <c r="E529" s="65"/>
      <c r="F529" s="21"/>
      <c r="G529" s="22"/>
      <c r="H529" s="23"/>
      <c r="I529" s="22"/>
      <c r="J529" s="24" t="s">
        <v>499</v>
      </c>
      <c r="K529" s="25">
        <v>473</v>
      </c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3"/>
    </row>
    <row r="530" spans="1:25" ht="13.5" thickBot="1">
      <c r="A530" t="s">
        <v>501</v>
      </c>
      <c r="B530"/>
      <c r="C530" s="65"/>
      <c r="D530" s="65"/>
      <c r="E530" s="65"/>
      <c r="F530" s="21"/>
      <c r="G530" s="22"/>
      <c r="H530" s="27"/>
      <c r="I530" s="27"/>
      <c r="J530" s="24" t="s">
        <v>3</v>
      </c>
      <c r="K530" s="36">
        <v>22.5</v>
      </c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3"/>
    </row>
    <row r="531" spans="1:25" ht="12.75">
      <c r="A531" s="14" t="s">
        <v>119</v>
      </c>
      <c r="B531" s="86">
        <v>21</v>
      </c>
      <c r="C531" s="65"/>
      <c r="D531" s="65"/>
      <c r="E531" s="65"/>
      <c r="F531" s="20"/>
      <c r="G531"/>
      <c r="H531" s="20"/>
      <c r="I531" s="20"/>
      <c r="J531" s="20"/>
      <c r="K531" s="20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3"/>
    </row>
    <row r="532" spans="1:25" ht="12.75">
      <c r="A532" s="1"/>
      <c r="B532" s="1"/>
      <c r="C532" s="65"/>
      <c r="D532" s="65"/>
      <c r="E532" s="65"/>
      <c r="F532" s="20"/>
      <c r="G532"/>
      <c r="H532"/>
      <c r="I532"/>
      <c r="J532" s="26" t="s">
        <v>2</v>
      </c>
      <c r="K532" s="20">
        <v>200</v>
      </c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3"/>
    </row>
    <row r="533" spans="1:25" ht="12.75">
      <c r="A533" s="1"/>
      <c r="B533" s="1"/>
      <c r="C533" s="65"/>
      <c r="D533" s="65"/>
      <c r="E533" s="65"/>
      <c r="F533" s="20"/>
      <c r="G533" s="20"/>
      <c r="H533"/>
      <c r="I533"/>
      <c r="J533" s="26" t="s">
        <v>4</v>
      </c>
      <c r="K533" s="20">
        <v>273</v>
      </c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3"/>
    </row>
    <row r="534" spans="1:25" ht="12.75">
      <c r="A534" s="1"/>
      <c r="B534" s="1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3"/>
    </row>
    <row r="535" ht="12.75">
      <c r="A535" s="72" t="s">
        <v>5</v>
      </c>
    </row>
    <row r="536" spans="2:29" ht="12.75">
      <c r="B536" s="12" t="s">
        <v>6</v>
      </c>
      <c r="C536" s="4">
        <v>1</v>
      </c>
      <c r="D536" s="4">
        <v>2</v>
      </c>
      <c r="E536" s="4">
        <v>4</v>
      </c>
      <c r="F536" s="4">
        <v>5</v>
      </c>
      <c r="G536" s="4">
        <v>7</v>
      </c>
      <c r="H536" s="4">
        <v>10</v>
      </c>
      <c r="I536" s="4">
        <v>10</v>
      </c>
      <c r="J536" s="4">
        <v>15</v>
      </c>
      <c r="K536" s="4">
        <v>20</v>
      </c>
      <c r="L536" s="4">
        <v>25</v>
      </c>
      <c r="M536" s="4">
        <v>25</v>
      </c>
      <c r="N536" s="4">
        <v>20</v>
      </c>
      <c r="O536" s="4">
        <v>30</v>
      </c>
      <c r="P536" s="4">
        <v>3</v>
      </c>
      <c r="Q536" s="4">
        <v>5</v>
      </c>
      <c r="R536" s="4">
        <v>10</v>
      </c>
      <c r="S536" s="4">
        <v>5</v>
      </c>
      <c r="T536" s="4">
        <v>6</v>
      </c>
      <c r="U536" s="4">
        <v>8</v>
      </c>
      <c r="V536" s="4">
        <v>11</v>
      </c>
      <c r="W536" s="4">
        <v>2</v>
      </c>
      <c r="X536" s="4">
        <v>15</v>
      </c>
      <c r="Y536" s="4">
        <v>20</v>
      </c>
      <c r="Z536" s="4">
        <v>25</v>
      </c>
      <c r="AA536" s="4">
        <v>25</v>
      </c>
      <c r="AB536" s="4">
        <v>40</v>
      </c>
      <c r="AC536" s="4">
        <v>1</v>
      </c>
    </row>
    <row r="537" spans="1:30" ht="12.75">
      <c r="A537" s="73" t="s">
        <v>7</v>
      </c>
      <c r="B537" s="74" t="s">
        <v>8</v>
      </c>
      <c r="C537" s="74" t="s">
        <v>9</v>
      </c>
      <c r="D537" s="74" t="s">
        <v>10</v>
      </c>
      <c r="E537" s="74" t="s">
        <v>11</v>
      </c>
      <c r="F537" s="74" t="s">
        <v>12</v>
      </c>
      <c r="G537" s="74" t="s">
        <v>13</v>
      </c>
      <c r="H537" s="74" t="s">
        <v>14</v>
      </c>
      <c r="I537" s="74" t="s">
        <v>15</v>
      </c>
      <c r="J537" s="74" t="s">
        <v>16</v>
      </c>
      <c r="K537" s="74" t="s">
        <v>17</v>
      </c>
      <c r="L537" s="74" t="s">
        <v>18</v>
      </c>
      <c r="M537" s="74" t="s">
        <v>19</v>
      </c>
      <c r="N537" s="74" t="s">
        <v>20</v>
      </c>
      <c r="O537" s="74" t="s">
        <v>21</v>
      </c>
      <c r="P537" s="74" t="s">
        <v>475</v>
      </c>
      <c r="Q537" s="74" t="s">
        <v>23</v>
      </c>
      <c r="R537" s="74" t="s">
        <v>24</v>
      </c>
      <c r="S537" s="74" t="s">
        <v>25</v>
      </c>
      <c r="T537" s="74" t="s">
        <v>26</v>
      </c>
      <c r="U537" s="74" t="s">
        <v>27</v>
      </c>
      <c r="V537" s="74" t="s">
        <v>28</v>
      </c>
      <c r="W537" s="74" t="s">
        <v>29</v>
      </c>
      <c r="X537" s="74" t="s">
        <v>323</v>
      </c>
      <c r="Y537" s="74" t="s">
        <v>324</v>
      </c>
      <c r="Z537" s="74" t="s">
        <v>325</v>
      </c>
      <c r="AA537" s="74" t="s">
        <v>327</v>
      </c>
      <c r="AB537" s="74" t="s">
        <v>326</v>
      </c>
      <c r="AC537" s="74" t="s">
        <v>30</v>
      </c>
      <c r="AD537" s="74" t="s">
        <v>31</v>
      </c>
    </row>
    <row r="538" spans="1:30" ht="12.75">
      <c r="A538" s="2" t="s">
        <v>476</v>
      </c>
      <c r="B538" s="4" t="s">
        <v>43</v>
      </c>
      <c r="C538" s="4">
        <v>4</v>
      </c>
      <c r="D538" s="4">
        <v>3</v>
      </c>
      <c r="E538" s="4">
        <v>2</v>
      </c>
      <c r="Y538" s="4"/>
      <c r="Z538" s="4"/>
      <c r="AA538" s="4"/>
      <c r="AB538" s="4"/>
      <c r="AC538" s="4"/>
      <c r="AD538" s="2">
        <f aca="true" t="shared" si="9" ref="AD538:AD558">+C538*$C$16+D538*$D$16+E538*$E$16+F538*$F$16+G538*$G$16+H538*$H$16+I538*$I$16+J538*$J$16+K538*$K$16+L538*$L$16+M538*$M$16+N538*$N$16+O538*$O$16+P538*$P$16+Q538*$Q$16+R538*$R$16+S538*$S$16+T538*$T$16+U538*$U$16+V538*$V$16+W538*$W$16+X538*$X$16+Y538*$Y$16+Z538*$Z$16+AA538*$AA$16+AC538*$AC$16</f>
        <v>18</v>
      </c>
    </row>
    <row r="539" spans="1:30" ht="12.75">
      <c r="A539" s="2" t="s">
        <v>477</v>
      </c>
      <c r="B539" s="4" t="s">
        <v>478</v>
      </c>
      <c r="C539" s="4">
        <v>4</v>
      </c>
      <c r="D539" s="4">
        <v>4</v>
      </c>
      <c r="E539" s="4">
        <v>4</v>
      </c>
      <c r="H539" s="4">
        <v>2</v>
      </c>
      <c r="P539" s="4">
        <v>1</v>
      </c>
      <c r="Y539" s="4"/>
      <c r="Z539" s="4"/>
      <c r="AA539" s="4"/>
      <c r="AB539" s="4"/>
      <c r="AC539" s="4"/>
      <c r="AD539" s="2">
        <f t="shared" si="9"/>
        <v>51</v>
      </c>
    </row>
    <row r="540" spans="1:30" ht="12.75">
      <c r="A540" s="2" t="s">
        <v>479</v>
      </c>
      <c r="B540" s="4" t="s">
        <v>64</v>
      </c>
      <c r="C540" s="4">
        <v>3</v>
      </c>
      <c r="D540" s="4">
        <v>3</v>
      </c>
      <c r="Y540" s="4"/>
      <c r="Z540" s="4"/>
      <c r="AA540" s="4"/>
      <c r="AB540" s="4"/>
      <c r="AC540" s="4"/>
      <c r="AD540" s="2">
        <f t="shared" si="9"/>
        <v>9</v>
      </c>
    </row>
    <row r="541" spans="1:30" ht="12.75">
      <c r="A541" s="2" t="s">
        <v>480</v>
      </c>
      <c r="B541" s="4" t="s">
        <v>43</v>
      </c>
      <c r="C541" s="4">
        <v>4</v>
      </c>
      <c r="W541" s="4">
        <v>1</v>
      </c>
      <c r="Y541" s="4"/>
      <c r="Z541" s="4"/>
      <c r="AA541" s="4"/>
      <c r="AB541" s="4"/>
      <c r="AC541" s="4"/>
      <c r="AD541" s="2">
        <f t="shared" si="9"/>
        <v>6</v>
      </c>
    </row>
    <row r="542" spans="1:30" ht="12.75">
      <c r="A542" s="2" t="s">
        <v>481</v>
      </c>
      <c r="B542" s="4" t="s">
        <v>41</v>
      </c>
      <c r="C542" s="4">
        <v>4</v>
      </c>
      <c r="Y542" s="4"/>
      <c r="Z542" s="4"/>
      <c r="AA542" s="4"/>
      <c r="AB542" s="4"/>
      <c r="AC542" s="4"/>
      <c r="AD542" s="2">
        <f t="shared" si="9"/>
        <v>4</v>
      </c>
    </row>
    <row r="543" spans="1:30" ht="12.75">
      <c r="A543" s="2" t="s">
        <v>482</v>
      </c>
      <c r="B543" s="4" t="s">
        <v>33</v>
      </c>
      <c r="C543" s="4">
        <v>4</v>
      </c>
      <c r="D543" s="4">
        <v>2</v>
      </c>
      <c r="P543" s="4">
        <v>1</v>
      </c>
      <c r="Y543" s="4"/>
      <c r="Z543" s="4"/>
      <c r="AA543" s="4"/>
      <c r="AB543" s="4"/>
      <c r="AC543" s="4"/>
      <c r="AD543" s="2">
        <f t="shared" si="9"/>
        <v>11</v>
      </c>
    </row>
    <row r="544" spans="1:30" ht="12.75">
      <c r="A544" s="2" t="s">
        <v>483</v>
      </c>
      <c r="B544" s="4" t="s">
        <v>61</v>
      </c>
      <c r="Y544" s="4"/>
      <c r="Z544" s="4"/>
      <c r="AA544" s="4"/>
      <c r="AB544" s="4"/>
      <c r="AC544" s="4"/>
      <c r="AD544" s="2">
        <f t="shared" si="9"/>
        <v>0</v>
      </c>
    </row>
    <row r="545" spans="1:30" ht="12.75">
      <c r="A545" s="2" t="s">
        <v>484</v>
      </c>
      <c r="B545" s="4" t="s">
        <v>64</v>
      </c>
      <c r="C545" s="4">
        <v>4</v>
      </c>
      <c r="D545" s="4">
        <v>3</v>
      </c>
      <c r="P545" s="4">
        <v>1</v>
      </c>
      <c r="Y545" s="4"/>
      <c r="Z545" s="4"/>
      <c r="AA545" s="4"/>
      <c r="AB545" s="4"/>
      <c r="AC545" s="4">
        <v>5</v>
      </c>
      <c r="AD545" s="2">
        <f t="shared" si="9"/>
        <v>18</v>
      </c>
    </row>
    <row r="546" spans="1:30" ht="12.75">
      <c r="A546" s="2" t="s">
        <v>485</v>
      </c>
      <c r="B546" s="4" t="s">
        <v>41</v>
      </c>
      <c r="Y546" s="4"/>
      <c r="Z546" s="4"/>
      <c r="AA546" s="4"/>
      <c r="AB546" s="4"/>
      <c r="AC546" s="4"/>
      <c r="AD546" s="2">
        <f t="shared" si="9"/>
        <v>0</v>
      </c>
    </row>
    <row r="547" spans="1:30" ht="12.75">
      <c r="A547" s="2" t="s">
        <v>486</v>
      </c>
      <c r="B547" s="4" t="s">
        <v>41</v>
      </c>
      <c r="C547" s="4">
        <v>4</v>
      </c>
      <c r="D547" s="4">
        <v>1</v>
      </c>
      <c r="Y547" s="4"/>
      <c r="Z547" s="4"/>
      <c r="AA547" s="4"/>
      <c r="AB547" s="4"/>
      <c r="AC547" s="4">
        <v>7</v>
      </c>
      <c r="AD547" s="2">
        <f t="shared" si="9"/>
        <v>13</v>
      </c>
    </row>
    <row r="548" spans="1:30" ht="12.75">
      <c r="A548" s="2" t="s">
        <v>487</v>
      </c>
      <c r="B548" s="4" t="s">
        <v>41</v>
      </c>
      <c r="C548" s="4">
        <v>4</v>
      </c>
      <c r="D548" s="4">
        <v>3</v>
      </c>
      <c r="E548" s="4">
        <v>1</v>
      </c>
      <c r="G548" s="4">
        <v>1</v>
      </c>
      <c r="Y548" s="4"/>
      <c r="Z548" s="4"/>
      <c r="AA548" s="4"/>
      <c r="AB548" s="4"/>
      <c r="AC548" s="4">
        <v>8</v>
      </c>
      <c r="AD548" s="2">
        <f t="shared" si="9"/>
        <v>29</v>
      </c>
    </row>
    <row r="549" spans="1:30" ht="12.75">
      <c r="A549" s="2" t="s">
        <v>488</v>
      </c>
      <c r="B549" s="4" t="s">
        <v>132</v>
      </c>
      <c r="Y549" s="4"/>
      <c r="Z549" s="4"/>
      <c r="AA549" s="4"/>
      <c r="AB549" s="4"/>
      <c r="AC549" s="4"/>
      <c r="AD549" s="2">
        <f t="shared" si="9"/>
        <v>0</v>
      </c>
    </row>
    <row r="550" spans="1:30" ht="12.75">
      <c r="A550" s="2" t="s">
        <v>489</v>
      </c>
      <c r="B550" s="4" t="s">
        <v>35</v>
      </c>
      <c r="C550" s="4">
        <v>4</v>
      </c>
      <c r="E550" s="4">
        <v>2</v>
      </c>
      <c r="Y550" s="4"/>
      <c r="Z550" s="4"/>
      <c r="AA550" s="4"/>
      <c r="AB550" s="4"/>
      <c r="AC550" s="4"/>
      <c r="AD550" s="2">
        <f t="shared" si="9"/>
        <v>12</v>
      </c>
    </row>
    <row r="551" spans="1:30" ht="12.75">
      <c r="A551" s="2" t="s">
        <v>490</v>
      </c>
      <c r="B551" s="4" t="s">
        <v>33</v>
      </c>
      <c r="C551" s="4">
        <v>4</v>
      </c>
      <c r="Y551" s="4"/>
      <c r="Z551" s="4"/>
      <c r="AA551" s="4"/>
      <c r="AB551" s="4"/>
      <c r="AC551" s="4"/>
      <c r="AD551" s="2">
        <f t="shared" si="9"/>
        <v>4</v>
      </c>
    </row>
    <row r="552" spans="1:30" ht="12.75">
      <c r="A552" s="2" t="s">
        <v>491</v>
      </c>
      <c r="B552" s="4" t="s">
        <v>132</v>
      </c>
      <c r="C552" s="4">
        <v>4</v>
      </c>
      <c r="Y552" s="4"/>
      <c r="Z552" s="4"/>
      <c r="AA552" s="4"/>
      <c r="AB552" s="4"/>
      <c r="AC552" s="4"/>
      <c r="AD552" s="2">
        <f t="shared" si="9"/>
        <v>4</v>
      </c>
    </row>
    <row r="553" spans="1:30" ht="12.75">
      <c r="A553" s="2" t="s">
        <v>492</v>
      </c>
      <c r="B553" s="4" t="s">
        <v>41</v>
      </c>
      <c r="C553" s="4">
        <v>2</v>
      </c>
      <c r="D553" s="4">
        <v>1</v>
      </c>
      <c r="Y553" s="4"/>
      <c r="Z553" s="4"/>
      <c r="AA553" s="4"/>
      <c r="AB553" s="4"/>
      <c r="AC553" s="4">
        <v>6</v>
      </c>
      <c r="AD553" s="2">
        <f t="shared" si="9"/>
        <v>10</v>
      </c>
    </row>
    <row r="554" spans="1:30" ht="12.75">
      <c r="A554" s="2" t="s">
        <v>493</v>
      </c>
      <c r="B554" s="4" t="s">
        <v>64</v>
      </c>
      <c r="C554" s="4">
        <v>4</v>
      </c>
      <c r="D554" s="4">
        <v>2</v>
      </c>
      <c r="Y554" s="4"/>
      <c r="Z554" s="4"/>
      <c r="AA554" s="4"/>
      <c r="AB554" s="4"/>
      <c r="AC554" s="4"/>
      <c r="AD554" s="2">
        <f t="shared" si="9"/>
        <v>8</v>
      </c>
    </row>
    <row r="555" spans="1:30" ht="12.75">
      <c r="A555" s="2" t="s">
        <v>494</v>
      </c>
      <c r="B555" s="4" t="s">
        <v>64</v>
      </c>
      <c r="Y555" s="4"/>
      <c r="Z555" s="4"/>
      <c r="AA555" s="4"/>
      <c r="AB555" s="4"/>
      <c r="AC555" s="4"/>
      <c r="AD555" s="2">
        <f t="shared" si="9"/>
        <v>0</v>
      </c>
    </row>
    <row r="556" spans="1:30" ht="12.75">
      <c r="A556" s="2" t="s">
        <v>495</v>
      </c>
      <c r="B556" s="4" t="s">
        <v>37</v>
      </c>
      <c r="C556" s="4">
        <v>2</v>
      </c>
      <c r="Y556" s="4"/>
      <c r="Z556" s="4"/>
      <c r="AA556" s="4"/>
      <c r="AB556" s="4"/>
      <c r="AC556" s="4"/>
      <c r="AD556" s="2">
        <f t="shared" si="9"/>
        <v>2</v>
      </c>
    </row>
    <row r="557" spans="1:30" ht="12.75">
      <c r="A557" s="2" t="s">
        <v>496</v>
      </c>
      <c r="B557" s="4" t="s">
        <v>318</v>
      </c>
      <c r="C557" s="4">
        <v>1</v>
      </c>
      <c r="Y557" s="4"/>
      <c r="Z557" s="4"/>
      <c r="AA557" s="4"/>
      <c r="AB557" s="4"/>
      <c r="AC557" s="4"/>
      <c r="AD557" s="2">
        <f t="shared" si="9"/>
        <v>1</v>
      </c>
    </row>
    <row r="558" spans="1:30" ht="12.75">
      <c r="A558" s="5" t="s">
        <v>497</v>
      </c>
      <c r="B558" s="8" t="s">
        <v>37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5">
        <f t="shared" si="9"/>
        <v>0</v>
      </c>
    </row>
    <row r="559" spans="1:30" ht="12.75">
      <c r="A559" s="72" t="s">
        <v>71</v>
      </c>
      <c r="B559" s="4"/>
      <c r="C559" s="4">
        <f>SUM(C538:C558)</f>
        <v>56</v>
      </c>
      <c r="D559" s="4">
        <f>SUM(D538:D558)</f>
        <v>22</v>
      </c>
      <c r="E559" s="4">
        <f>SUM(E538:E558)</f>
        <v>9</v>
      </c>
      <c r="F559" s="4">
        <f>SUM(F538:F558)</f>
        <v>0</v>
      </c>
      <c r="G559" s="4">
        <f>SUM(G538:G558)</f>
        <v>1</v>
      </c>
      <c r="H559" s="4">
        <f>SUM(H538:H558)</f>
        <v>2</v>
      </c>
      <c r="N559" s="4">
        <f>SUM(N538:N558)</f>
        <v>0</v>
      </c>
      <c r="P559" s="4">
        <f>SUM(P538:P558)</f>
        <v>3</v>
      </c>
      <c r="S559" s="4">
        <f>SUM(S538:S558)</f>
        <v>0</v>
      </c>
      <c r="T559" s="4">
        <f>SUM(T538:T558)</f>
        <v>0</v>
      </c>
      <c r="W559" s="4">
        <f>SUM(W538:W558)</f>
        <v>1</v>
      </c>
      <c r="Y559" s="4"/>
      <c r="Z559" s="4"/>
      <c r="AA559" s="4"/>
      <c r="AB559" s="4"/>
      <c r="AC559" s="4"/>
      <c r="AD559" s="72">
        <f>SUM(AD538:AD558)</f>
        <v>200</v>
      </c>
    </row>
    <row r="560" spans="1:30" ht="12.75">
      <c r="A560" s="72"/>
      <c r="B560" s="4"/>
      <c r="Y560" s="4"/>
      <c r="Z560" s="4"/>
      <c r="AA560" s="4"/>
      <c r="AB560" s="4"/>
      <c r="AC560" s="4"/>
      <c r="AD560" s="72"/>
    </row>
    <row r="561" spans="1:30" ht="12.75">
      <c r="A561" s="12" t="s">
        <v>6</v>
      </c>
      <c r="B561" s="2">
        <v>2</v>
      </c>
      <c r="C561" s="4">
        <v>2</v>
      </c>
      <c r="D561" s="4">
        <v>5</v>
      </c>
      <c r="E561" s="4">
        <v>5</v>
      </c>
      <c r="F561" s="4">
        <v>25</v>
      </c>
      <c r="G561" s="4">
        <v>10</v>
      </c>
      <c r="H561" s="4">
        <v>15</v>
      </c>
      <c r="I561" s="4">
        <v>15</v>
      </c>
      <c r="J561" s="4">
        <v>10</v>
      </c>
      <c r="K561" s="4">
        <v>25</v>
      </c>
      <c r="L561" s="4">
        <v>25</v>
      </c>
      <c r="M561" s="4">
        <v>50</v>
      </c>
      <c r="Y561" s="4"/>
      <c r="Z561" s="4"/>
      <c r="AA561" s="4"/>
      <c r="AB561" s="4"/>
      <c r="AC561" s="4"/>
      <c r="AD561" s="72"/>
    </row>
    <row r="562" spans="1:25" ht="12.75">
      <c r="A562" s="73" t="s">
        <v>72</v>
      </c>
      <c r="B562" s="74" t="s">
        <v>73</v>
      </c>
      <c r="C562" s="74" t="s">
        <v>74</v>
      </c>
      <c r="D562" s="74" t="s">
        <v>75</v>
      </c>
      <c r="E562" s="74" t="s">
        <v>76</v>
      </c>
      <c r="F562" s="74" t="s">
        <v>374</v>
      </c>
      <c r="G562" s="74" t="s">
        <v>78</v>
      </c>
      <c r="H562" s="74" t="s">
        <v>79</v>
      </c>
      <c r="I562" s="74" t="s">
        <v>80</v>
      </c>
      <c r="J562" s="74" t="s">
        <v>81</v>
      </c>
      <c r="K562" s="74" t="s">
        <v>82</v>
      </c>
      <c r="L562" s="74" t="s">
        <v>83</v>
      </c>
      <c r="M562" s="74" t="s">
        <v>84</v>
      </c>
      <c r="N562" s="74" t="s">
        <v>85</v>
      </c>
      <c r="Y562" s="72"/>
    </row>
    <row r="563" spans="1:14" ht="12.75">
      <c r="A563" s="2" t="s">
        <v>498</v>
      </c>
      <c r="B563" s="4">
        <v>36</v>
      </c>
      <c r="C563" s="4">
        <v>18</v>
      </c>
      <c r="D563" s="2">
        <v>3</v>
      </c>
      <c r="E563" s="4">
        <v>2</v>
      </c>
      <c r="F563" s="4">
        <v>1</v>
      </c>
      <c r="G563" s="75">
        <v>2</v>
      </c>
      <c r="H563" s="75">
        <v>1</v>
      </c>
      <c r="I563" s="75">
        <v>3</v>
      </c>
      <c r="J563" s="75">
        <v>1</v>
      </c>
      <c r="K563" s="75">
        <v>1</v>
      </c>
      <c r="L563" s="75">
        <v>0</v>
      </c>
      <c r="M563" s="75">
        <v>0</v>
      </c>
      <c r="N563" s="75">
        <v>273</v>
      </c>
    </row>
    <row r="564" spans="1:25" ht="12.75">
      <c r="A564" s="1"/>
      <c r="B564" s="1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3"/>
    </row>
    <row r="565" spans="1:25" ht="12.75">
      <c r="A565" s="1"/>
      <c r="B565" s="1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3"/>
    </row>
    <row r="566" spans="1:25" ht="12.75">
      <c r="A566" s="1"/>
      <c r="B566" s="1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3"/>
    </row>
    <row r="567" spans="1:25" ht="12.75">
      <c r="A567" s="1"/>
      <c r="B567" s="1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3"/>
    </row>
    <row r="568" spans="1:25" ht="12.75">
      <c r="A568" s="1"/>
      <c r="B568" s="1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3"/>
    </row>
    <row r="569" spans="1:25" ht="12.75">
      <c r="A569" s="1"/>
      <c r="B569" s="1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3"/>
    </row>
    <row r="570" spans="1:25" ht="12.75">
      <c r="A570" s="1"/>
      <c r="B570" s="1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3"/>
    </row>
    <row r="571" spans="1:25" ht="12.75">
      <c r="A571" s="1"/>
      <c r="B571" s="1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3"/>
    </row>
    <row r="572" spans="1:25" ht="12.75">
      <c r="A572" s="1"/>
      <c r="B572" s="1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3"/>
    </row>
    <row r="573" spans="1:25" ht="12.75">
      <c r="A573" s="1"/>
      <c r="B573" s="1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3"/>
    </row>
    <row r="574" spans="1:25" ht="12.75">
      <c r="A574" s="1"/>
      <c r="B574" s="1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3"/>
    </row>
    <row r="575" spans="1:25" ht="12.75">
      <c r="A575" s="1"/>
      <c r="B575" s="1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3"/>
    </row>
    <row r="576" spans="1:25" ht="12.75">
      <c r="A576" s="1"/>
      <c r="B576" s="1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3"/>
    </row>
    <row r="577" spans="1:25" ht="12.75">
      <c r="A577" s="1"/>
      <c r="B577" s="1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3"/>
    </row>
    <row r="578" spans="1:25" ht="12.75">
      <c r="A578" s="1"/>
      <c r="B578" s="1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3"/>
    </row>
    <row r="579" spans="1:25" ht="12.75">
      <c r="A579" s="1"/>
      <c r="B579" s="1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3"/>
    </row>
    <row r="580" spans="1:25" ht="12.75">
      <c r="A580" s="1"/>
      <c r="B580" s="1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3"/>
    </row>
    <row r="581" spans="1:25" ht="12.75">
      <c r="A581" s="1"/>
      <c r="B581" s="1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3"/>
    </row>
    <row r="582" spans="1:25" ht="12.75">
      <c r="A582" s="1"/>
      <c r="B582" s="1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3"/>
    </row>
    <row r="583" spans="1:25" ht="12.75">
      <c r="A583" s="1"/>
      <c r="B583" s="1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3"/>
    </row>
    <row r="584" spans="1:25" ht="12.75">
      <c r="A584" s="1"/>
      <c r="B584" s="1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3"/>
    </row>
    <row r="585" spans="1:25" ht="12.75">
      <c r="A585" s="1"/>
      <c r="B585" s="1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3"/>
    </row>
    <row r="586" spans="1:25" ht="12.75">
      <c r="A586" s="1"/>
      <c r="B586" s="1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3"/>
    </row>
    <row r="587" spans="1:25" ht="12.75">
      <c r="A587" s="1"/>
      <c r="B587" s="1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3"/>
    </row>
    <row r="588" spans="1:25" ht="12.75">
      <c r="A588" s="1"/>
      <c r="B588" s="1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3"/>
    </row>
    <row r="589" spans="1:25" ht="12.75">
      <c r="A589" s="1"/>
      <c r="B589" s="1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3"/>
    </row>
    <row r="590" spans="1:25" ht="12.75">
      <c r="A590" s="1"/>
      <c r="B590" s="1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3"/>
    </row>
    <row r="591" spans="1:25" ht="12.75">
      <c r="A591" s="1"/>
      <c r="B591" s="1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3"/>
    </row>
    <row r="592" spans="1:25" ht="12.75">
      <c r="A592" s="1"/>
      <c r="B592" s="1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3"/>
    </row>
    <row r="593" spans="1:25" ht="12.75">
      <c r="A593" s="1"/>
      <c r="B593" s="1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3"/>
    </row>
    <row r="594" spans="1:25" ht="12.75">
      <c r="A594" s="1"/>
      <c r="B594" s="1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3"/>
    </row>
    <row r="595" spans="1:25" ht="12.75">
      <c r="A595" s="1"/>
      <c r="B595" s="1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3"/>
    </row>
    <row r="596" spans="1:25" ht="12.75">
      <c r="A596" s="1"/>
      <c r="B596" s="1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3"/>
    </row>
    <row r="597" spans="1:25" ht="12.75">
      <c r="A597" s="1"/>
      <c r="B597" s="1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3"/>
    </row>
    <row r="598" spans="1:25" ht="12.75">
      <c r="A598" s="1"/>
      <c r="B598" s="1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3"/>
    </row>
    <row r="599" spans="1:25" ht="12.75">
      <c r="A599" s="1"/>
      <c r="B599" s="1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3"/>
    </row>
    <row r="600" spans="1:25" ht="12.75">
      <c r="A600" s="1"/>
      <c r="B600" s="1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3"/>
    </row>
    <row r="601" spans="1:25" ht="12.75">
      <c r="A601" s="1"/>
      <c r="B601" s="1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3"/>
    </row>
    <row r="602" spans="1:25" ht="12.75">
      <c r="A602" s="1"/>
      <c r="B602" s="1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3"/>
    </row>
    <row r="603" spans="1:25" ht="12.75">
      <c r="A603" s="1"/>
      <c r="B603" s="1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3"/>
    </row>
    <row r="604" spans="1:25" ht="12.75">
      <c r="A604" s="1"/>
      <c r="B604" s="1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3"/>
    </row>
    <row r="605" spans="1:25" ht="12.75">
      <c r="A605" s="1"/>
      <c r="B605" s="1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3"/>
    </row>
    <row r="606" spans="1:25" ht="12.75">
      <c r="A606" s="1"/>
      <c r="B606" s="1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3"/>
    </row>
    <row r="607" spans="1:25" ht="12.75">
      <c r="A607" s="1"/>
      <c r="B607" s="1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3"/>
    </row>
    <row r="608" spans="1:25" ht="12.75">
      <c r="A608" s="1"/>
      <c r="B608" s="1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3"/>
    </row>
    <row r="609" spans="1:25" ht="12.75">
      <c r="A609" s="1"/>
      <c r="B609" s="1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3"/>
    </row>
    <row r="610" spans="1:25" ht="12.75">
      <c r="A610" s="1"/>
      <c r="B610" s="1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3"/>
    </row>
    <row r="611" spans="1:25" ht="12.75">
      <c r="A611" s="1"/>
      <c r="B611" s="1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3"/>
    </row>
    <row r="612" spans="1:25" ht="12.75">
      <c r="A612" s="1"/>
      <c r="B612" s="1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3"/>
    </row>
    <row r="613" spans="1:25" ht="12.75">
      <c r="A613" s="1"/>
      <c r="B613" s="1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3"/>
    </row>
    <row r="614" spans="1:25" ht="12.75">
      <c r="A614" s="1"/>
      <c r="B614" s="1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3"/>
    </row>
    <row r="615" spans="1:25" ht="12.75">
      <c r="A615" s="1"/>
      <c r="B615" s="1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3"/>
    </row>
    <row r="616" spans="1:25" ht="12.75">
      <c r="A616" s="1"/>
      <c r="B616" s="1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3"/>
    </row>
    <row r="617" spans="1:25" ht="12.75">
      <c r="A617" s="1"/>
      <c r="B617" s="1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3"/>
    </row>
    <row r="618" spans="1:25" ht="12.75">
      <c r="A618" s="1"/>
      <c r="B618" s="1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3"/>
    </row>
    <row r="619" spans="1:25" ht="12.75">
      <c r="A619" s="1"/>
      <c r="B619" s="1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3"/>
    </row>
    <row r="620" spans="1:25" ht="12.75">
      <c r="A620" s="1"/>
      <c r="B620" s="1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3"/>
    </row>
    <row r="621" spans="1:25" ht="12.75">
      <c r="A621" s="1"/>
      <c r="B621" s="1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3"/>
    </row>
    <row r="622" spans="1:25" ht="12.75">
      <c r="A622" s="1"/>
      <c r="B622" s="1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3"/>
    </row>
    <row r="623" spans="1:25" ht="12.75">
      <c r="A623" s="1"/>
      <c r="B623" s="1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3"/>
    </row>
    <row r="624" spans="1:25" ht="12.75">
      <c r="A624" s="1"/>
      <c r="B624" s="1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3"/>
    </row>
    <row r="625" spans="1:25" ht="12.75">
      <c r="A625" s="1"/>
      <c r="B625" s="1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3"/>
    </row>
    <row r="626" spans="1:25" ht="12.75">
      <c r="A626" s="1"/>
      <c r="B626" s="1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3"/>
    </row>
    <row r="627" spans="1:25" ht="12.75">
      <c r="A627" s="1"/>
      <c r="B627" s="1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3"/>
    </row>
    <row r="628" spans="1:25" ht="12.75">
      <c r="A628" s="1"/>
      <c r="B628" s="1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3"/>
    </row>
    <row r="629" spans="1:25" ht="12.75">
      <c r="A629" s="1"/>
      <c r="B629" s="1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3"/>
    </row>
    <row r="630" spans="1:25" ht="12.75">
      <c r="A630" s="1"/>
      <c r="B630" s="1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3"/>
    </row>
    <row r="631" spans="1:25" ht="12.75">
      <c r="A631" s="1"/>
      <c r="B631" s="1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3"/>
    </row>
    <row r="632" spans="1:25" ht="12.75">
      <c r="A632" s="1"/>
      <c r="B632" s="1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3"/>
    </row>
    <row r="633" spans="1:25" ht="12.75">
      <c r="A633" s="1"/>
      <c r="B633" s="1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3"/>
    </row>
    <row r="634" spans="1:25" ht="12.75">
      <c r="A634" s="1"/>
      <c r="B634" s="1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3"/>
    </row>
    <row r="635" spans="1:25" ht="12.75">
      <c r="A635" s="1"/>
      <c r="B635" s="1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3"/>
    </row>
    <row r="636" spans="1:25" ht="12.75">
      <c r="A636" s="1"/>
      <c r="B636" s="1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3"/>
    </row>
    <row r="637" spans="1:25" ht="12.75">
      <c r="A637" s="1"/>
      <c r="B637" s="1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3"/>
    </row>
    <row r="638" spans="1:25" ht="12.75">
      <c r="A638" s="1"/>
      <c r="B638" s="1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3"/>
    </row>
    <row r="639" spans="1:25" ht="12.75">
      <c r="A639" s="1"/>
      <c r="B639" s="1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3"/>
    </row>
    <row r="640" spans="1:25" ht="12.75">
      <c r="A640" s="1"/>
      <c r="B640" s="1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3"/>
    </row>
    <row r="641" spans="1:25" ht="12.75">
      <c r="A641" s="1"/>
      <c r="B641" s="1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3"/>
    </row>
    <row r="642" spans="1:25" ht="12.75">
      <c r="A642" s="1"/>
      <c r="B642" s="1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3"/>
    </row>
    <row r="643" spans="1:25" ht="12.75">
      <c r="A643" s="1"/>
      <c r="B643" s="1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3"/>
    </row>
    <row r="644" spans="1:25" ht="12.75">
      <c r="A644" s="1"/>
      <c r="B644" s="1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3"/>
    </row>
    <row r="645" spans="1:25" ht="12.75">
      <c r="A645" s="1"/>
      <c r="B645" s="1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3"/>
    </row>
    <row r="646" spans="1:25" ht="12.75">
      <c r="A646" s="1"/>
      <c r="B646" s="1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3"/>
    </row>
    <row r="647" spans="1:25" ht="12.75">
      <c r="A647" s="1"/>
      <c r="B647" s="1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3"/>
    </row>
    <row r="648" spans="1:25" ht="12.75">
      <c r="A648" s="1"/>
      <c r="B648" s="1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3"/>
    </row>
    <row r="649" spans="1:25" ht="12.75">
      <c r="A649" s="1"/>
      <c r="B649" s="1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3"/>
    </row>
    <row r="650" spans="1:25" ht="12.75">
      <c r="A650" s="1"/>
      <c r="B650" s="1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3"/>
    </row>
    <row r="651" spans="1:25" ht="12.75">
      <c r="A651" s="1"/>
      <c r="B651" s="1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3"/>
    </row>
    <row r="652" spans="1:25" ht="12.75">
      <c r="A652" s="1"/>
      <c r="B652" s="1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3"/>
    </row>
    <row r="653" spans="1:25" ht="12.75">
      <c r="A653" s="1"/>
      <c r="B653" s="1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3"/>
    </row>
    <row r="654" spans="1:25" ht="12.75">
      <c r="A654" s="1"/>
      <c r="B654" s="1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3"/>
    </row>
    <row r="655" spans="1:25" ht="12.75">
      <c r="A655" s="1"/>
      <c r="B655" s="1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3"/>
    </row>
    <row r="656" spans="1:25" ht="12.75">
      <c r="A656" s="1"/>
      <c r="B656" s="1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3"/>
    </row>
    <row r="657" spans="1:25" ht="12.75">
      <c r="A657" s="1"/>
      <c r="B657" s="1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3"/>
    </row>
    <row r="658" spans="1:25" ht="12.75">
      <c r="A658" s="1"/>
      <c r="B658" s="1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3"/>
    </row>
    <row r="659" spans="1:25" ht="12.75">
      <c r="A659" s="1"/>
      <c r="B659" s="1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3"/>
    </row>
    <row r="660" spans="1:25" ht="12.75">
      <c r="A660" s="1"/>
      <c r="B660" s="1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3"/>
    </row>
    <row r="661" spans="1:25" ht="12.75">
      <c r="A661" s="1"/>
      <c r="B661" s="1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3"/>
    </row>
    <row r="662" spans="1:25" ht="12.75">
      <c r="A662" s="1"/>
      <c r="B662" s="1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3"/>
    </row>
    <row r="663" spans="1:25" ht="12.75">
      <c r="A663" s="1"/>
      <c r="B663" s="1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3"/>
    </row>
    <row r="664" spans="1:25" ht="12.75">
      <c r="A664" s="1"/>
      <c r="B664" s="1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3"/>
    </row>
    <row r="665" spans="1:25" ht="12.75">
      <c r="A665" s="1"/>
      <c r="B665" s="1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3"/>
    </row>
    <row r="666" spans="1:25" ht="12.75">
      <c r="A666" s="1"/>
      <c r="B666" s="1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3"/>
    </row>
    <row r="667" spans="1:25" ht="12.75">
      <c r="A667" s="1"/>
      <c r="B667" s="1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3"/>
    </row>
    <row r="668" spans="1:25" ht="12.75">
      <c r="A668" s="1"/>
      <c r="B668" s="1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3"/>
    </row>
    <row r="669" spans="1:25" ht="12.75">
      <c r="A669" s="1"/>
      <c r="B669" s="1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3"/>
    </row>
    <row r="670" spans="1:25" ht="12.75">
      <c r="A670" s="1"/>
      <c r="B670" s="1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3"/>
    </row>
    <row r="671" spans="1:25" ht="12.75">
      <c r="A671" s="1"/>
      <c r="B671" s="1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3"/>
    </row>
    <row r="672" spans="1:25" ht="12.75">
      <c r="A672" s="1"/>
      <c r="B672" s="1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3"/>
    </row>
    <row r="673" spans="1:25" ht="12.75">
      <c r="A673" s="1"/>
      <c r="B673" s="1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3"/>
    </row>
    <row r="674" spans="1:25" ht="12.75">
      <c r="A674" s="1"/>
      <c r="B674" s="1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3"/>
    </row>
    <row r="675" spans="1:25" ht="12.75">
      <c r="A675" s="1"/>
      <c r="B675" s="1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3"/>
    </row>
    <row r="676" spans="1:25" ht="12.75">
      <c r="A676" s="1"/>
      <c r="B676" s="1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3"/>
    </row>
    <row r="677" spans="1:25" ht="12.75">
      <c r="A677" s="1"/>
      <c r="B677" s="1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3"/>
    </row>
    <row r="678" spans="1:25" ht="12.75">
      <c r="A678" s="1"/>
      <c r="B678" s="1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3"/>
    </row>
    <row r="679" spans="1:25" ht="12.75">
      <c r="A679" s="1"/>
      <c r="B679" s="1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3"/>
    </row>
    <row r="680" spans="1:25" ht="12.75">
      <c r="A680" s="1"/>
      <c r="B680" s="1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3"/>
    </row>
    <row r="681" spans="1:25" ht="12.75">
      <c r="A681" s="1"/>
      <c r="B681" s="1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3"/>
    </row>
    <row r="682" spans="1:25" ht="12.75">
      <c r="A682" s="1"/>
      <c r="B682" s="1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3"/>
    </row>
    <row r="683" spans="1:25" ht="12.75">
      <c r="A683" s="1"/>
      <c r="B683" s="1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3"/>
    </row>
    <row r="684" spans="1:25" ht="12.75">
      <c r="A684" s="1"/>
      <c r="B684" s="1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3"/>
    </row>
    <row r="685" spans="1:25" ht="12.75">
      <c r="A685" s="1"/>
      <c r="B685" s="1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3"/>
    </row>
    <row r="686" spans="1:25" ht="12.75">
      <c r="A686" s="1"/>
      <c r="B686" s="1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3"/>
    </row>
    <row r="687" spans="1:25" ht="12.75">
      <c r="A687" s="1"/>
      <c r="B687" s="1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3"/>
    </row>
    <row r="688" spans="1:25" ht="12.75">
      <c r="A688" s="1"/>
      <c r="B688" s="1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3"/>
    </row>
    <row r="689" spans="1:25" ht="12.75">
      <c r="A689" s="1"/>
      <c r="B689" s="1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3"/>
    </row>
    <row r="690" spans="1:25" ht="12.75">
      <c r="A690" s="1"/>
      <c r="B690" s="1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3"/>
    </row>
    <row r="691" spans="1:25" ht="12.75">
      <c r="A691" s="1"/>
      <c r="B691" s="1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3"/>
    </row>
    <row r="692" spans="1:25" ht="12.75">
      <c r="A692" s="1"/>
      <c r="B692" s="1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3"/>
    </row>
    <row r="693" spans="1:25" ht="12.75">
      <c r="A693" s="1"/>
      <c r="B693" s="1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3"/>
    </row>
    <row r="694" spans="1:25" ht="12.75">
      <c r="A694" s="1"/>
      <c r="B694" s="1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3"/>
    </row>
    <row r="695" spans="1:25" ht="12.75">
      <c r="A695" s="1"/>
      <c r="B695" s="1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3"/>
    </row>
    <row r="696" spans="1:25" ht="12.75">
      <c r="A696" s="1"/>
      <c r="B696" s="1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3"/>
    </row>
    <row r="697" spans="1:25" ht="12.75">
      <c r="A697" s="1"/>
      <c r="B697" s="1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3"/>
    </row>
    <row r="698" spans="1:25" ht="12.75">
      <c r="A698" s="1"/>
      <c r="B698" s="1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3"/>
    </row>
    <row r="699" spans="1:25" ht="12.75">
      <c r="A699" s="1"/>
      <c r="B699" s="1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3"/>
    </row>
    <row r="700" spans="1:25" ht="12.75">
      <c r="A700" s="1"/>
      <c r="B700" s="1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3"/>
    </row>
    <row r="701" spans="1:25" ht="12.75">
      <c r="A701" s="1"/>
      <c r="B701" s="1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3"/>
    </row>
    <row r="702" spans="1:25" ht="12.75">
      <c r="A702" s="1"/>
      <c r="B702" s="1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3"/>
    </row>
    <row r="703" spans="1:25" ht="12.75">
      <c r="A703" s="1"/>
      <c r="B703" s="1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3"/>
    </row>
    <row r="704" spans="1:25" ht="12.75">
      <c r="A704" s="1"/>
      <c r="B704" s="1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3"/>
    </row>
    <row r="705" spans="1:25" ht="12.75">
      <c r="A705" s="1"/>
      <c r="B705" s="1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3"/>
    </row>
    <row r="706" spans="1:25" ht="12.75">
      <c r="A706" s="1"/>
      <c r="B706" s="1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3"/>
    </row>
    <row r="707" spans="1:25" ht="12.75">
      <c r="A707" s="1"/>
      <c r="B707" s="1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3"/>
    </row>
    <row r="708" spans="1:25" ht="12.75">
      <c r="A708" s="1"/>
      <c r="B708" s="1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3"/>
    </row>
    <row r="709" spans="1:25" ht="12.75">
      <c r="A709" s="1"/>
      <c r="B709" s="1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3"/>
    </row>
    <row r="710" spans="1:25" ht="12.75">
      <c r="A710" s="1"/>
      <c r="B710" s="1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3"/>
    </row>
    <row r="711" spans="1:25" ht="12.75">
      <c r="A711" s="1"/>
      <c r="B711" s="1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3"/>
    </row>
    <row r="712" spans="1:25" ht="12.75">
      <c r="A712" s="1"/>
      <c r="B712" s="1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3"/>
    </row>
    <row r="713" spans="1:25" ht="12.75">
      <c r="A713" s="1"/>
      <c r="B713" s="1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3"/>
    </row>
    <row r="714" spans="1:25" ht="12.75">
      <c r="A714" s="1"/>
      <c r="B714" s="1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3"/>
    </row>
    <row r="715" spans="1:25" ht="12.75">
      <c r="A715" s="1"/>
      <c r="B715" s="1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3"/>
    </row>
    <row r="716" spans="1:25" ht="12.75">
      <c r="A716" s="1"/>
      <c r="B716" s="1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3"/>
    </row>
    <row r="717" spans="1:25" ht="12.75">
      <c r="A717" s="1"/>
      <c r="B717" s="1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3"/>
    </row>
    <row r="718" spans="1:25" ht="12.75">
      <c r="A718" s="1"/>
      <c r="B718" s="1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3"/>
    </row>
    <row r="719" spans="1:25" ht="12.75">
      <c r="A719" s="1"/>
      <c r="B719" s="1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3"/>
    </row>
    <row r="720" spans="1:25" ht="12.75">
      <c r="A720" s="1"/>
      <c r="B720" s="1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3"/>
    </row>
    <row r="721" spans="1:25" ht="12.75">
      <c r="A721" s="1"/>
      <c r="B721" s="1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3"/>
    </row>
    <row r="722" spans="1:25" ht="12.75">
      <c r="A722" s="1"/>
      <c r="B722" s="1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3"/>
    </row>
    <row r="723" spans="1:25" ht="12.75">
      <c r="A723" s="1"/>
      <c r="B723" s="1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3"/>
    </row>
    <row r="724" spans="1:25" ht="12.75">
      <c r="A724" s="1"/>
      <c r="B724" s="1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3"/>
    </row>
    <row r="725" spans="1:25" ht="12.75">
      <c r="A725" s="1"/>
      <c r="B725" s="1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3"/>
    </row>
    <row r="726" spans="1:25" ht="12.75">
      <c r="A726" s="1"/>
      <c r="B726" s="1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3"/>
    </row>
    <row r="727" spans="1:25" ht="12.75">
      <c r="A727" s="1"/>
      <c r="B727" s="1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3"/>
    </row>
    <row r="728" spans="1:25" ht="12.75">
      <c r="A728" s="1"/>
      <c r="B728" s="1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3"/>
    </row>
    <row r="729" spans="1:25" ht="12.75">
      <c r="A729" s="1"/>
      <c r="B729" s="1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3"/>
    </row>
    <row r="730" spans="1:25" ht="12.75">
      <c r="A730" s="1"/>
      <c r="B730" s="1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3"/>
    </row>
    <row r="731" spans="1:25" ht="12.75">
      <c r="A731" s="1"/>
      <c r="B731" s="1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3"/>
    </row>
    <row r="732" spans="1:25" ht="12.75">
      <c r="A732" s="1"/>
      <c r="B732" s="1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3"/>
    </row>
    <row r="733" spans="1:25" ht="12.75">
      <c r="A733" s="1"/>
      <c r="B733" s="1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3"/>
    </row>
    <row r="734" spans="1:25" ht="12.75">
      <c r="A734" s="1"/>
      <c r="B734" s="1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3"/>
    </row>
    <row r="735" spans="1:25" ht="12.75">
      <c r="A735" s="1"/>
      <c r="B735" s="1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3"/>
    </row>
    <row r="736" spans="1:25" ht="12.75">
      <c r="A736" s="1"/>
      <c r="B736" s="1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3"/>
    </row>
    <row r="737" spans="1:25" ht="12.75">
      <c r="A737" s="1"/>
      <c r="B737" s="1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3"/>
    </row>
    <row r="738" spans="1:25" ht="12.75">
      <c r="A738" s="1"/>
      <c r="B738" s="1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3"/>
    </row>
    <row r="739" spans="1:25" ht="12.75">
      <c r="A739" s="1"/>
      <c r="B739" s="1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3"/>
    </row>
    <row r="740" spans="1:25" ht="12.75">
      <c r="A740" s="1"/>
      <c r="B740" s="1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3"/>
    </row>
    <row r="741" spans="1:25" ht="12.75">
      <c r="A741" s="1"/>
      <c r="B741" s="1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3"/>
    </row>
    <row r="742" spans="1:25" ht="12.75">
      <c r="A742" s="1"/>
      <c r="B742" s="1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3"/>
    </row>
    <row r="743" spans="1:25" ht="12.75">
      <c r="A743" s="1"/>
      <c r="B743" s="1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3"/>
    </row>
    <row r="744" spans="1:25" ht="12.75">
      <c r="A744" s="1"/>
      <c r="B744" s="1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3"/>
    </row>
    <row r="745" spans="1:25" ht="12.75">
      <c r="A745" s="1"/>
      <c r="B745" s="1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3"/>
    </row>
    <row r="746" spans="1:25" ht="12.75">
      <c r="A746" s="1"/>
      <c r="B746" s="1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3"/>
    </row>
    <row r="747" spans="1:25" ht="12.75">
      <c r="A747" s="1"/>
      <c r="B747" s="1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3"/>
    </row>
    <row r="748" spans="1:25" ht="12.75">
      <c r="A748" s="1"/>
      <c r="B748" s="1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3"/>
    </row>
    <row r="749" spans="1:25" ht="12.75">
      <c r="A749" s="1"/>
      <c r="B749" s="1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3"/>
    </row>
    <row r="750" spans="1:25" ht="12.75">
      <c r="A750" s="1"/>
      <c r="B750" s="1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3"/>
    </row>
    <row r="751" spans="1:25" ht="12.75">
      <c r="A751" s="1"/>
      <c r="B751" s="1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3"/>
    </row>
    <row r="752" spans="1:25" ht="12.75">
      <c r="A752" s="1"/>
      <c r="B752" s="1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3"/>
    </row>
    <row r="753" spans="1:25" ht="12.75">
      <c r="A753" s="1"/>
      <c r="B753" s="1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3"/>
    </row>
    <row r="754" spans="1:25" ht="12.75">
      <c r="A754" s="1"/>
      <c r="B754" s="1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3"/>
    </row>
    <row r="755" spans="1:25" ht="12.75">
      <c r="A755" s="1"/>
      <c r="B755" s="1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3"/>
    </row>
    <row r="756" spans="1:25" ht="12.75">
      <c r="A756" s="1"/>
      <c r="B756" s="1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3"/>
    </row>
    <row r="757" spans="1:25" ht="12.75">
      <c r="A757" s="1"/>
      <c r="B757" s="1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3"/>
    </row>
    <row r="758" spans="1:25" ht="12.75">
      <c r="A758" s="1"/>
      <c r="B758" s="1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3"/>
    </row>
    <row r="759" spans="1:25" ht="12.75">
      <c r="A759" s="1"/>
      <c r="B759" s="1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3"/>
    </row>
    <row r="760" spans="1:25" ht="12.75">
      <c r="A760" s="1"/>
      <c r="B760" s="1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3"/>
    </row>
    <row r="761" spans="1:25" ht="12.75">
      <c r="A761" s="1"/>
      <c r="B761" s="1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3"/>
    </row>
    <row r="762" spans="1:25" ht="12.75">
      <c r="A762" s="1"/>
      <c r="B762" s="1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3"/>
    </row>
    <row r="763" spans="1:25" ht="12.75">
      <c r="A763" s="1"/>
      <c r="B763" s="1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3"/>
    </row>
  </sheetData>
  <hyperlinks>
    <hyperlink ref="A6" r:id="rId1" display="Rating the 1990 Recruiting Class (July 24, 2002)"/>
  </hyperlinks>
  <printOptions/>
  <pageMargins left="1.25" right="1.2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TSL Intern</cp:lastModifiedBy>
  <dcterms:created xsi:type="dcterms:W3CDTF">2005-05-02T18:44:53Z</dcterms:created>
  <dcterms:modified xsi:type="dcterms:W3CDTF">2009-07-16T19:36:20Z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