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<sst xmlns="http://schemas.openxmlformats.org/spreadsheetml/2006/main" count="791" uniqueCount="285">
  <si>
    <t>Player</t>
  </si>
  <si>
    <t>State</t>
  </si>
  <si>
    <t>E-50</t>
  </si>
  <si>
    <t>AA</t>
  </si>
  <si>
    <t>Rivals</t>
  </si>
  <si>
    <t>Stars</t>
  </si>
  <si>
    <t>Posn</t>
  </si>
  <si>
    <t>Rank</t>
  </si>
  <si>
    <t>VA</t>
  </si>
  <si>
    <t>Notes</t>
  </si>
  <si>
    <t>SP AA: Position rank. #1=5 points, last=1 point, all others scaled.  Formula: ((((Total+1)-rank)/Total)*4)+1</t>
  </si>
  <si>
    <t>SP State: State rank. #1 = 5 points, last = 1 point, all others scaled.  Formula: ((((Total+1)-rank)/Total)*4)+1</t>
  </si>
  <si>
    <t>SP E-50: SuperPrep Elite 50.  #1 = 5 points, #50 = 1 point, all others scaled. Formula: ((51-rank/50) * 4) +1</t>
  </si>
  <si>
    <t>Rivals Stars: 1 point for each star</t>
  </si>
  <si>
    <t>Points</t>
  </si>
  <si>
    <t>SuperPrep</t>
  </si>
  <si>
    <t>Plyrs</t>
  </si>
  <si>
    <t>Total</t>
  </si>
  <si>
    <t>Yes</t>
  </si>
  <si>
    <t>SuperPrep Rankings</t>
  </si>
  <si>
    <t>Rivals.com Rankings</t>
  </si>
  <si>
    <t>Top</t>
  </si>
  <si>
    <t>T-100</t>
  </si>
  <si>
    <t>Star</t>
  </si>
  <si>
    <t>SP</t>
  </si>
  <si>
    <t>Pts</t>
  </si>
  <si>
    <t>Burchette, Noland</t>
  </si>
  <si>
    <t>Burnett, Chris</t>
  </si>
  <si>
    <t>Gore, Brandon</t>
  </si>
  <si>
    <t>Hill, Brenden</t>
  </si>
  <si>
    <t>Hodges, Demetrius</t>
  </si>
  <si>
    <t>Imoh, Mike</t>
  </si>
  <si>
    <t>Lewis, Jonathan</t>
  </si>
  <si>
    <t>McPherson, Brian</t>
  </si>
  <si>
    <t>Parker, Robert</t>
  </si>
  <si>
    <t>Rouse, Aaron</t>
  </si>
  <si>
    <t>Rutherford, Antoine</t>
  </si>
  <si>
    <t>Schmitt, Nick</t>
  </si>
  <si>
    <t>Tapp, Darryl</t>
  </si>
  <si>
    <t>Veney, Lamar</t>
  </si>
  <si>
    <t>Vick, Marcus</t>
  </si>
  <si>
    <t>Wade, Cary</t>
  </si>
  <si>
    <t>Williams, Jimmy (ATH)</t>
  </si>
  <si>
    <t>Rivals 100: Rivals.com Top 100 players. #1=5 points, #100= 1 point, all others scaled.</t>
  </si>
  <si>
    <t>Rivals Position: Position rank. #1 = 5 points, last = 1 point, all others scaled. Formula: ((((Total+1)-rank)/Total)*4)+1</t>
  </si>
  <si>
    <t>NR</t>
  </si>
  <si>
    <t>X</t>
  </si>
  <si>
    <t>Jones, Kevin</t>
  </si>
  <si>
    <t>Randall, Bryan</t>
  </si>
  <si>
    <t>Hall, DeAngelo</t>
  </si>
  <si>
    <t>Lee, Fred</t>
  </si>
  <si>
    <t>Hamilton, Justin</t>
  </si>
  <si>
    <t>Humes, Cedric</t>
  </si>
  <si>
    <t>Bradley, Curtis</t>
  </si>
  <si>
    <t>Walton, D.J.</t>
  </si>
  <si>
    <t>King, Jeff</t>
  </si>
  <si>
    <t>Pannell, Chris</t>
  </si>
  <si>
    <t>Hunt, Will</t>
  </si>
  <si>
    <t>McGrath, Danny</t>
  </si>
  <si>
    <t>Warren, Blake</t>
  </si>
  <si>
    <t>Hilton, Kevin</t>
  </si>
  <si>
    <t>Murphy, Jason</t>
  </si>
  <si>
    <t>Anderson, James</t>
  </si>
  <si>
    <t>Clifton, Chris</t>
  </si>
  <si>
    <t>Fleck, Andrew</t>
  </si>
  <si>
    <t>Sandidge, Tim</t>
  </si>
  <si>
    <t>Butler, Reggie</t>
  </si>
  <si>
    <t>Frye, Brandon</t>
  </si>
  <si>
    <t>Adibi, Xavier</t>
  </si>
  <si>
    <t>Booker, Barry</t>
  </si>
  <si>
    <t>Brown, Mike</t>
  </si>
  <si>
    <t>Brown, Duane</t>
  </si>
  <si>
    <t>Carroll, Tripp</t>
  </si>
  <si>
    <t>Clowney, David</t>
  </si>
  <si>
    <t>Ellis, Chris</t>
  </si>
  <si>
    <t>Hall, Vince</t>
  </si>
  <si>
    <t>Holt, Cory</t>
  </si>
  <si>
    <t>Kinzer, John</t>
  </si>
  <si>
    <t>Lewis, Kenny</t>
  </si>
  <si>
    <t>Marshman, Nick</t>
  </si>
  <si>
    <t>Minor, Roland</t>
  </si>
  <si>
    <t>Parker, DJ</t>
  </si>
  <si>
    <t>Powell, Carlton</t>
  </si>
  <si>
    <t>Razzano, Joey</t>
  </si>
  <si>
    <t>Robertson, Kory</t>
  </si>
  <si>
    <t>Warren, Brett</t>
  </si>
  <si>
    <t>Welsh, Matt</t>
  </si>
  <si>
    <t>NC</t>
  </si>
  <si>
    <t>2002 Ave:</t>
  </si>
  <si>
    <t>2001 Ave:</t>
  </si>
  <si>
    <t>2003 Ave:</t>
  </si>
  <si>
    <t>Boone, Greg</t>
  </si>
  <si>
    <t>Whitaker, Ike</t>
  </si>
  <si>
    <t>Lewis, Elan</t>
  </si>
  <si>
    <t>SC</t>
  </si>
  <si>
    <t>Jefferson, Kenneth</t>
  </si>
  <si>
    <t>Wang, Ed</t>
  </si>
  <si>
    <t>Davis, Eric</t>
  </si>
  <si>
    <t>Graham, Richard</t>
  </si>
  <si>
    <t>Norris, Robert</t>
  </si>
  <si>
    <t>North, Antonio</t>
  </si>
  <si>
    <t>Render, Sergio</t>
  </si>
  <si>
    <t>Thompson, Cordarrow</t>
  </si>
  <si>
    <t>Friday, Stephen</t>
  </si>
  <si>
    <t>Green, Hivera</t>
  </si>
  <si>
    <t>Simmons, Deveon</t>
  </si>
  <si>
    <t>Taylor, Demetrius</t>
  </si>
  <si>
    <t>Harris, Victor</t>
  </si>
  <si>
    <t>Porch, Dorian</t>
  </si>
  <si>
    <t>Virgil, Stephan</t>
  </si>
  <si>
    <t>Martin, Cam</t>
  </si>
  <si>
    <t>Bowden, Brent</t>
  </si>
  <si>
    <t>Cheeseman, Jahre</t>
  </si>
  <si>
    <t>Nolen, Todd</t>
  </si>
  <si>
    <t>Number of recruits:</t>
  </si>
  <si>
    <t>Scout.com Rankings</t>
  </si>
  <si>
    <t>2004 Ave:</t>
  </si>
  <si>
    <t>2005 Ave:</t>
  </si>
  <si>
    <t>Scout</t>
  </si>
  <si>
    <t>Scout.com 100: Scout.com Top 100 players. #1=5 points, #100= 1 point, all others scaled.</t>
  </si>
  <si>
    <t>Scout Stars: 1 point for each star</t>
  </si>
  <si>
    <t>Scout Position: Position rank. #1 = 5 points, last = 1 point, all others scaled. Formula: ((((Total+1)-rank)/Total)*4)+1</t>
  </si>
  <si>
    <t>Hicks, Kent</t>
  </si>
  <si>
    <t>Royal, Eddie</t>
  </si>
  <si>
    <t>Bell, George</t>
  </si>
  <si>
    <t>Glennon, Sean</t>
  </si>
  <si>
    <t>Bowman, Andrew</t>
  </si>
  <si>
    <t>Howard, Carl</t>
  </si>
  <si>
    <t>Gilchrist, Jeremy</t>
  </si>
  <si>
    <t>Ore, Branden</t>
  </si>
  <si>
    <t>Sturdivant, Purnell</t>
  </si>
  <si>
    <t>Miller, Theodore</t>
  </si>
  <si>
    <t>Holland, Brandon</t>
  </si>
  <si>
    <t>Green, Michael</t>
  </si>
  <si>
    <t>Shuman, Ryan</t>
  </si>
  <si>
    <t>Wheeler, Sam</t>
  </si>
  <si>
    <t>Adjepong, Jason</t>
  </si>
  <si>
    <t>Ajiboye, Olufemi</t>
  </si>
  <si>
    <t>Brown, Aaron</t>
  </si>
  <si>
    <t>Brown, Nekos</t>
  </si>
  <si>
    <t>Carmichael, Rashad</t>
  </si>
  <si>
    <t>Chancellor, Kam</t>
  </si>
  <si>
    <t>Crum, Clark</t>
  </si>
  <si>
    <t>Edwards, Mario</t>
  </si>
  <si>
    <t>Gee, Mike</t>
  </si>
  <si>
    <t>Graves, John</t>
  </si>
  <si>
    <t>Hall, Joey</t>
  </si>
  <si>
    <t>Luckett, Zach</t>
  </si>
  <si>
    <t>McNeil, Douglas</t>
  </si>
  <si>
    <t>Radford, Devin</t>
  </si>
  <si>
    <t>Robertson, Daryl</t>
  </si>
  <si>
    <t>Smith, Andre</t>
  </si>
  <si>
    <t>Sutton, Devven</t>
  </si>
  <si>
    <t>Sykes, Jacob</t>
  </si>
  <si>
    <t>Warren, Beau</t>
  </si>
  <si>
    <t>Wright, Matt</t>
  </si>
  <si>
    <t>2006 Ave:</t>
  </si>
  <si>
    <t>Taylor, Tyrod</t>
  </si>
  <si>
    <t>Barden, Brandon</t>
  </si>
  <si>
    <t>Battle, Kwamaine</t>
  </si>
  <si>
    <t>Brooks, Jaymes</t>
  </si>
  <si>
    <t>Carroll, Collin</t>
  </si>
  <si>
    <t>Coale, Danny</t>
  </si>
  <si>
    <t>DeChristopher, Blake</t>
  </si>
  <si>
    <t>Drager, Chris</t>
  </si>
  <si>
    <t>Evans, Darren</t>
  </si>
  <si>
    <t>Hill, Cris</t>
  </si>
  <si>
    <t>Lanier, Andrew</t>
  </si>
  <si>
    <t>Morgan, Davon</t>
  </si>
  <si>
    <t>Nosal, Greg</t>
  </si>
  <si>
    <t>Odom, Quillie</t>
  </si>
  <si>
    <t>Oglesby, Josh</t>
  </si>
  <si>
    <t>Ovens, Hunter</t>
  </si>
  <si>
    <t>Pressley, Kendrick</t>
  </si>
  <si>
    <t>Prince, Courtney</t>
  </si>
  <si>
    <t>Rivers, Barquell</t>
  </si>
  <si>
    <t>Terry, Patrick</t>
  </si>
  <si>
    <t>Thomas, D.J.</t>
  </si>
  <si>
    <t>Tweedy, Alonzo</t>
  </si>
  <si>
    <t>Young, Justin</t>
  </si>
  <si>
    <t>FL</t>
  </si>
  <si>
    <t>2007 Ave.</t>
  </si>
  <si>
    <t>Alvarez, William</t>
  </si>
  <si>
    <t>Latif, A.B.</t>
  </si>
  <si>
    <t>Barber, Ben</t>
  </si>
  <si>
    <t>Becton, Nick</t>
  </si>
  <si>
    <t>Boyce, Xavier</t>
  </si>
  <si>
    <t>Boykin, Jarrett</t>
  </si>
  <si>
    <t>Coles, D.J.</t>
  </si>
  <si>
    <t>Davis, Marcus</t>
  </si>
  <si>
    <t>Dunn, Randall</t>
  </si>
  <si>
    <t>Fuller, Austin</t>
  </si>
  <si>
    <t>Gibson, Lyndell</t>
  </si>
  <si>
    <t>Gouveia, Jeron</t>
  </si>
  <si>
    <t>Gregory, Tony</t>
  </si>
  <si>
    <t>Hamlette, Isaiah</t>
  </si>
  <si>
    <t>Hopkins, Antoine</t>
  </si>
  <si>
    <t>Johnson, Jake</t>
  </si>
  <si>
    <t>Jones, Joe</t>
  </si>
  <si>
    <t>Mackey, Leon</t>
  </si>
  <si>
    <t>Martin, Eric</t>
  </si>
  <si>
    <t>McCoy, Derrick</t>
  </si>
  <si>
    <t>Painter, Vinston</t>
  </si>
  <si>
    <t>Roberts, Dyrell</t>
  </si>
  <si>
    <t>Rose, Peter</t>
  </si>
  <si>
    <t>Stephens, Allen</t>
  </si>
  <si>
    <t>Taylor, Bruce</t>
  </si>
  <si>
    <t>Tucker, Dwight</t>
  </si>
  <si>
    <t>Via, Michael</t>
  </si>
  <si>
    <t>Whitley, Eddie</t>
  </si>
  <si>
    <t>Williams, Ryan</t>
  </si>
  <si>
    <t>Williams, Lorenzo</t>
  </si>
  <si>
    <t>Clayton, Joseph</t>
  </si>
  <si>
    <t>Comparison of 2001-2008 Classes</t>
  </si>
  <si>
    <t>2008 Ave.</t>
  </si>
  <si>
    <t>Johnson, Jame</t>
  </si>
  <si>
    <t>26/38</t>
  </si>
  <si>
    <t>16/39</t>
  </si>
  <si>
    <t>31/38</t>
  </si>
  <si>
    <t>31/39</t>
  </si>
  <si>
    <t>15/38</t>
  </si>
  <si>
    <t>9/38</t>
  </si>
  <si>
    <t>16/38</t>
  </si>
  <si>
    <t>27/38</t>
  </si>
  <si>
    <t>20/38</t>
  </si>
  <si>
    <t>24/38</t>
  </si>
  <si>
    <t>32/38</t>
  </si>
  <si>
    <t>22/38</t>
  </si>
  <si>
    <t>18/38</t>
  </si>
  <si>
    <t>25/38</t>
  </si>
  <si>
    <t>38/38</t>
  </si>
  <si>
    <t>34/38</t>
  </si>
  <si>
    <t>21/38</t>
  </si>
  <si>
    <t>6/38</t>
  </si>
  <si>
    <t>4/38</t>
  </si>
  <si>
    <t>19/38</t>
  </si>
  <si>
    <t>30/38</t>
  </si>
  <si>
    <t>8/39</t>
  </si>
  <si>
    <t>22/39</t>
  </si>
  <si>
    <t>10/39</t>
  </si>
  <si>
    <t>5/38</t>
  </si>
  <si>
    <t>100/100</t>
  </si>
  <si>
    <t>36/80</t>
  </si>
  <si>
    <t>65/90</t>
  </si>
  <si>
    <t>37/100</t>
  </si>
  <si>
    <t>38/90</t>
  </si>
  <si>
    <t>81/100</t>
  </si>
  <si>
    <t>35/50</t>
  </si>
  <si>
    <t>35/55</t>
  </si>
  <si>
    <t>23/55</t>
  </si>
  <si>
    <t>52/70</t>
  </si>
  <si>
    <t>32/55</t>
  </si>
  <si>
    <t>74/100</t>
  </si>
  <si>
    <t>14/80</t>
  </si>
  <si>
    <t>27/90</t>
  </si>
  <si>
    <t>54/70</t>
  </si>
  <si>
    <t>12/50</t>
  </si>
  <si>
    <t>45/75</t>
  </si>
  <si>
    <t>31/65</t>
  </si>
  <si>
    <t>61/69</t>
  </si>
  <si>
    <t>43/69</t>
  </si>
  <si>
    <t>29/87</t>
  </si>
  <si>
    <t>74/149</t>
  </si>
  <si>
    <t>114/149</t>
  </si>
  <si>
    <t>46/149</t>
  </si>
  <si>
    <t>112/149</t>
  </si>
  <si>
    <t>30/41</t>
  </si>
  <si>
    <t>39/89</t>
  </si>
  <si>
    <t>37/41</t>
  </si>
  <si>
    <t>58/89</t>
  </si>
  <si>
    <t>25/89</t>
  </si>
  <si>
    <t>103/149</t>
  </si>
  <si>
    <t>29/41</t>
  </si>
  <si>
    <t>14/41</t>
  </si>
  <si>
    <t>51/87</t>
  </si>
  <si>
    <t>51/88</t>
  </si>
  <si>
    <t>29/95</t>
  </si>
  <si>
    <t>8/104</t>
  </si>
  <si>
    <t>Recruiting Rankings 2008</t>
  </si>
  <si>
    <t>Eight-Year Average:</t>
  </si>
  <si>
    <t>2008 Composite Rankings</t>
  </si>
  <si>
    <t>Ave:</t>
  </si>
  <si>
    <t>(Prep signees Quillie Odom and Kendrick Pressley not included)</t>
  </si>
  <si>
    <t>recruitingrankings2008.xls</t>
  </si>
  <si>
    <t>3/50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</si>
</sst>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color indexed="5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172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0" fillId="2" borderId="0" xfId="0" applyNumberForma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3" borderId="0" xfId="0" applyNumberForma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2" fontId="0" fillId="3" borderId="0" xfId="0" applyNumberFormat="1" applyFill="1" applyAlignment="1">
      <alignment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/>
    </xf>
    <xf numFmtId="1" fontId="0" fillId="4" borderId="0" xfId="0" applyNumberFormat="1" applyFill="1" applyAlignment="1">
      <alignment/>
    </xf>
    <xf numFmtId="1" fontId="0" fillId="4" borderId="0" xfId="0" applyNumberForma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2" fontId="0" fillId="4" borderId="0" xfId="0" applyNumberFormat="1" applyFill="1" applyAlignment="1">
      <alignment/>
    </xf>
    <xf numFmtId="2" fontId="0" fillId="4" borderId="0" xfId="0" applyNumberFormat="1" applyFill="1" applyBorder="1" applyAlignment="1">
      <alignment/>
    </xf>
    <xf numFmtId="0" fontId="1" fillId="5" borderId="9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3" borderId="0" xfId="0" applyFill="1" applyAlignment="1" quotePrefix="1">
      <alignment horizontal="right"/>
    </xf>
    <xf numFmtId="0" fontId="0" fillId="3" borderId="0" xfId="0" applyFill="1" applyAlignment="1">
      <alignment horizontal="right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1" fillId="6" borderId="8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2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1" fillId="4" borderId="0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 quotePrefix="1">
      <alignment horizontal="right"/>
    </xf>
    <xf numFmtId="0" fontId="0" fillId="2" borderId="0" xfId="0" applyFill="1" applyAlignment="1">
      <alignment/>
    </xf>
    <xf numFmtId="172" fontId="0" fillId="0" borderId="0" xfId="0" applyNumberFormat="1" applyAlignment="1">
      <alignment horizontal="right"/>
    </xf>
    <xf numFmtId="172" fontId="0" fillId="7" borderId="0" xfId="0" applyNumberFormat="1" applyFill="1" applyBorder="1" applyAlignment="1">
      <alignment/>
    </xf>
    <xf numFmtId="172" fontId="0" fillId="5" borderId="0" xfId="0" applyNumberForma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1" fillId="0" borderId="5" xfId="0" applyNumberFormat="1" applyFont="1" applyFill="1" applyBorder="1" applyAlignment="1" applyProtection="1">
      <alignment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17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quotePrefix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72" fontId="1" fillId="0" borderId="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Border="1" applyAlignment="1" quotePrefix="1">
      <alignment horizontal="right"/>
    </xf>
    <xf numFmtId="0" fontId="0" fillId="0" borderId="0" xfId="0" applyNumberFormat="1" applyBorder="1" applyAlignment="1" quotePrefix="1">
      <alignment horizontal="right"/>
    </xf>
    <xf numFmtId="0" fontId="0" fillId="0" borderId="0" xfId="0" applyFill="1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0" fillId="3" borderId="0" xfId="0" applyFill="1" applyBorder="1" applyAlignment="1" quotePrefix="1">
      <alignment horizontal="right"/>
    </xf>
    <xf numFmtId="0" fontId="0" fillId="4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ont="1" applyFill="1" applyBorder="1" applyAlignment="1" quotePrefix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6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" fontId="0" fillId="0" borderId="0" xfId="0" applyNumberFormat="1" applyAlignment="1">
      <alignment horizontal="right"/>
    </xf>
    <xf numFmtId="17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17" fontId="0" fillId="0" borderId="0" xfId="0" applyNumberFormat="1" applyBorder="1" applyAlignment="1" quotePrefix="1">
      <alignment horizontal="center"/>
    </xf>
    <xf numFmtId="172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2" fontId="0" fillId="5" borderId="0" xfId="0" applyNumberFormat="1" applyFill="1" applyBorder="1" applyAlignment="1">
      <alignment/>
    </xf>
    <xf numFmtId="2" fontId="0" fillId="7" borderId="0" xfId="0" applyNumberFormat="1" applyFill="1" applyBorder="1" applyAlignment="1">
      <alignment/>
    </xf>
    <xf numFmtId="1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3"/>
  <sheetViews>
    <sheetView tabSelected="1" zoomScale="90" zoomScaleNormal="90" workbookViewId="0" topLeftCell="A1">
      <selection activeCell="B1" sqref="B1"/>
    </sheetView>
  </sheetViews>
  <sheetFormatPr defaultColWidth="9.140625" defaultRowHeight="12.75"/>
  <cols>
    <col min="1" max="1" width="21.421875" style="0" customWidth="1"/>
    <col min="2" max="3" width="6.57421875" style="0" bestFit="1" customWidth="1"/>
    <col min="4" max="4" width="6.421875" style="0" customWidth="1"/>
    <col min="5" max="5" width="6.8515625" style="0" customWidth="1"/>
    <col min="6" max="6" width="7.140625" style="0" customWidth="1"/>
    <col min="7" max="7" width="6.57421875" style="0" customWidth="1"/>
    <col min="8" max="8" width="7.140625" style="0" customWidth="1"/>
    <col min="9" max="9" width="6.421875" style="0" customWidth="1"/>
    <col min="10" max="10" width="8.57421875" style="0" customWidth="1"/>
    <col min="11" max="11" width="7.7109375" style="0" customWidth="1"/>
    <col min="12" max="12" width="8.00390625" style="0" customWidth="1"/>
    <col min="13" max="13" width="21.140625" style="0" bestFit="1" customWidth="1"/>
    <col min="14" max="14" width="6.8515625" style="0" customWidth="1"/>
    <col min="15" max="15" width="7.00390625" style="0" customWidth="1"/>
    <col min="16" max="16" width="7.57421875" style="0" customWidth="1"/>
    <col min="17" max="17" width="8.140625" style="0" customWidth="1"/>
  </cols>
  <sheetData>
    <row r="1" ht="12.75">
      <c r="A1" s="1" t="s">
        <v>278</v>
      </c>
    </row>
    <row r="2" ht="12.75">
      <c r="A2" s="14" t="s">
        <v>283</v>
      </c>
    </row>
    <row r="3" ht="12.75">
      <c r="A3" s="14"/>
    </row>
    <row r="4" spans="1:3" ht="12.75">
      <c r="A4" s="35" t="s">
        <v>114</v>
      </c>
      <c r="B4" s="13">
        <v>29</v>
      </c>
      <c r="C4" t="s">
        <v>282</v>
      </c>
    </row>
    <row r="5" ht="12.75">
      <c r="A5" s="14"/>
    </row>
    <row r="6" ht="12.75">
      <c r="A6" s="14"/>
    </row>
    <row r="8" spans="1:11" ht="12.75">
      <c r="A8" s="1"/>
      <c r="B8" s="1"/>
      <c r="C8" s="5"/>
      <c r="D8" s="3" t="s">
        <v>15</v>
      </c>
      <c r="E8" s="6"/>
      <c r="F8" s="5"/>
      <c r="G8" s="3" t="s">
        <v>4</v>
      </c>
      <c r="H8" s="6"/>
      <c r="I8" s="5"/>
      <c r="J8" s="3" t="s">
        <v>118</v>
      </c>
      <c r="K8" s="6"/>
    </row>
    <row r="9" spans="1:11" ht="12.75">
      <c r="A9" s="31" t="s">
        <v>0</v>
      </c>
      <c r="B9" s="32" t="s">
        <v>1</v>
      </c>
      <c r="C9" s="7" t="s">
        <v>2</v>
      </c>
      <c r="D9" s="4" t="s">
        <v>3</v>
      </c>
      <c r="E9" s="4" t="s">
        <v>1</v>
      </c>
      <c r="F9" s="7">
        <v>100</v>
      </c>
      <c r="G9" s="4" t="s">
        <v>5</v>
      </c>
      <c r="H9" s="8" t="s">
        <v>6</v>
      </c>
      <c r="I9" s="7">
        <v>100</v>
      </c>
      <c r="J9" s="4" t="s">
        <v>5</v>
      </c>
      <c r="K9" s="8" t="s">
        <v>6</v>
      </c>
    </row>
    <row r="10" spans="1:11" ht="12.75">
      <c r="A10" t="s">
        <v>184</v>
      </c>
      <c r="B10" s="113" t="s">
        <v>8</v>
      </c>
      <c r="C10" s="2"/>
      <c r="D10" s="18"/>
      <c r="E10" s="109" t="s">
        <v>216</v>
      </c>
      <c r="F10" s="15"/>
      <c r="G10" s="84">
        <v>3</v>
      </c>
      <c r="H10" s="13" t="s">
        <v>241</v>
      </c>
      <c r="J10" s="96">
        <v>2</v>
      </c>
      <c r="K10" s="116" t="s">
        <v>45</v>
      </c>
    </row>
    <row r="11" spans="1:11" ht="12.75">
      <c r="A11" t="s">
        <v>185</v>
      </c>
      <c r="B11" t="s">
        <v>87</v>
      </c>
      <c r="C11" s="9"/>
      <c r="D11" s="18"/>
      <c r="E11" s="109" t="s">
        <v>217</v>
      </c>
      <c r="F11" s="16"/>
      <c r="G11" s="84">
        <v>3</v>
      </c>
      <c r="H11" s="13" t="s">
        <v>242</v>
      </c>
      <c r="J11" s="96">
        <v>3</v>
      </c>
      <c r="K11" s="19" t="s">
        <v>261</v>
      </c>
    </row>
    <row r="12" spans="1:11" ht="12.75">
      <c r="A12" t="s">
        <v>186</v>
      </c>
      <c r="B12" t="s">
        <v>8</v>
      </c>
      <c r="C12" s="9"/>
      <c r="D12" s="18"/>
      <c r="E12" s="109" t="s">
        <v>218</v>
      </c>
      <c r="F12" s="15"/>
      <c r="G12" s="84">
        <v>3</v>
      </c>
      <c r="H12" s="13" t="s">
        <v>243</v>
      </c>
      <c r="J12" s="96">
        <v>3</v>
      </c>
      <c r="K12" s="19" t="s">
        <v>262</v>
      </c>
    </row>
    <row r="13" spans="1:11" ht="12.75">
      <c r="A13" t="s">
        <v>187</v>
      </c>
      <c r="B13" t="s">
        <v>87</v>
      </c>
      <c r="C13" s="9"/>
      <c r="D13" s="17"/>
      <c r="E13" s="109" t="s">
        <v>219</v>
      </c>
      <c r="F13" s="15"/>
      <c r="G13" s="85">
        <v>3</v>
      </c>
      <c r="H13" s="13" t="s">
        <v>45</v>
      </c>
      <c r="J13" s="96">
        <v>3</v>
      </c>
      <c r="K13" s="19" t="s">
        <v>263</v>
      </c>
    </row>
    <row r="14" spans="1:11" ht="12.75">
      <c r="A14" t="s">
        <v>212</v>
      </c>
      <c r="B14" t="s">
        <v>8</v>
      </c>
      <c r="C14" s="9"/>
      <c r="D14" s="17"/>
      <c r="E14" s="109" t="s">
        <v>45</v>
      </c>
      <c r="F14" s="15"/>
      <c r="G14" s="85">
        <v>2</v>
      </c>
      <c r="H14" s="13" t="s">
        <v>45</v>
      </c>
      <c r="J14" s="96">
        <v>2</v>
      </c>
      <c r="K14" s="19" t="s">
        <v>45</v>
      </c>
    </row>
    <row r="15" spans="1:11" ht="12.75">
      <c r="A15" t="s">
        <v>188</v>
      </c>
      <c r="B15" t="s">
        <v>8</v>
      </c>
      <c r="C15" s="9"/>
      <c r="D15" s="17"/>
      <c r="E15" s="109" t="s">
        <v>220</v>
      </c>
      <c r="F15" s="15"/>
      <c r="G15" s="85">
        <v>4</v>
      </c>
      <c r="H15" s="13" t="s">
        <v>244</v>
      </c>
      <c r="J15" s="96">
        <v>4</v>
      </c>
      <c r="K15" s="19" t="s">
        <v>264</v>
      </c>
    </row>
    <row r="16" spans="1:11" ht="12.75">
      <c r="A16" t="s">
        <v>189</v>
      </c>
      <c r="B16" t="s">
        <v>8</v>
      </c>
      <c r="C16" s="9"/>
      <c r="D16" s="18"/>
      <c r="E16" s="109" t="s">
        <v>221</v>
      </c>
      <c r="F16" s="15"/>
      <c r="G16" s="84">
        <v>3</v>
      </c>
      <c r="H16" s="13" t="s">
        <v>245</v>
      </c>
      <c r="J16" s="96">
        <v>3</v>
      </c>
      <c r="K16" s="19" t="s">
        <v>265</v>
      </c>
    </row>
    <row r="17" spans="1:11" ht="12.75">
      <c r="A17" t="s">
        <v>190</v>
      </c>
      <c r="B17" t="s">
        <v>8</v>
      </c>
      <c r="C17" s="9"/>
      <c r="D17" s="18"/>
      <c r="E17" s="109" t="s">
        <v>222</v>
      </c>
      <c r="F17" s="15"/>
      <c r="G17" s="84">
        <v>3</v>
      </c>
      <c r="H17" s="13" t="s">
        <v>45</v>
      </c>
      <c r="J17" s="96">
        <v>2</v>
      </c>
      <c r="K17" s="19" t="s">
        <v>45</v>
      </c>
    </row>
    <row r="18" spans="1:11" ht="12.75">
      <c r="A18" t="s">
        <v>191</v>
      </c>
      <c r="B18" t="s">
        <v>8</v>
      </c>
      <c r="C18" s="9"/>
      <c r="D18" s="18"/>
      <c r="E18" s="109" t="s">
        <v>223</v>
      </c>
      <c r="F18" s="15"/>
      <c r="G18" s="85">
        <v>3</v>
      </c>
      <c r="H18" s="13" t="s">
        <v>246</v>
      </c>
      <c r="J18" s="96">
        <v>2</v>
      </c>
      <c r="K18" s="19" t="s">
        <v>45</v>
      </c>
    </row>
    <row r="19" spans="1:11" ht="12.75">
      <c r="A19" t="s">
        <v>192</v>
      </c>
      <c r="B19" t="s">
        <v>8</v>
      </c>
      <c r="C19" s="9"/>
      <c r="D19" s="18"/>
      <c r="E19" s="109" t="s">
        <v>224</v>
      </c>
      <c r="F19" s="15"/>
      <c r="G19" s="84">
        <v>3</v>
      </c>
      <c r="H19" s="13">
        <v>3250</v>
      </c>
      <c r="J19" s="96">
        <v>3</v>
      </c>
      <c r="K19" s="19" t="s">
        <v>266</v>
      </c>
    </row>
    <row r="20" spans="1:11" ht="12.75">
      <c r="A20" t="s">
        <v>193</v>
      </c>
      <c r="B20" t="s">
        <v>8</v>
      </c>
      <c r="C20" s="9"/>
      <c r="D20" s="17"/>
      <c r="E20" s="109" t="s">
        <v>225</v>
      </c>
      <c r="F20" s="15"/>
      <c r="G20" s="84">
        <v>3</v>
      </c>
      <c r="H20" s="13" t="s">
        <v>45</v>
      </c>
      <c r="J20" s="96">
        <v>2</v>
      </c>
      <c r="K20" s="19" t="s">
        <v>45</v>
      </c>
    </row>
    <row r="21" spans="1:11" ht="12.75">
      <c r="A21" t="s">
        <v>194</v>
      </c>
      <c r="B21" t="s">
        <v>8</v>
      </c>
      <c r="C21" s="9"/>
      <c r="D21" s="18"/>
      <c r="E21" s="109" t="s">
        <v>226</v>
      </c>
      <c r="F21" s="15"/>
      <c r="G21" s="84">
        <v>3</v>
      </c>
      <c r="H21" s="13" t="s">
        <v>247</v>
      </c>
      <c r="J21" s="96">
        <v>2</v>
      </c>
      <c r="K21" s="19" t="s">
        <v>45</v>
      </c>
    </row>
    <row r="22" spans="1:11" ht="12.75">
      <c r="A22" s="11" t="s">
        <v>195</v>
      </c>
      <c r="B22" s="11" t="s">
        <v>8</v>
      </c>
      <c r="C22" s="9"/>
      <c r="D22" s="18"/>
      <c r="E22" s="109" t="s">
        <v>227</v>
      </c>
      <c r="F22" s="15"/>
      <c r="G22" s="84">
        <v>3</v>
      </c>
      <c r="H22" s="13" t="s">
        <v>248</v>
      </c>
      <c r="J22" s="96">
        <v>2</v>
      </c>
      <c r="K22" s="19" t="s">
        <v>45</v>
      </c>
    </row>
    <row r="23" spans="1:11" ht="12.75">
      <c r="A23" s="11" t="s">
        <v>196</v>
      </c>
      <c r="B23" s="11" t="s">
        <v>8</v>
      </c>
      <c r="C23" s="9"/>
      <c r="D23" s="18"/>
      <c r="E23" s="109" t="s">
        <v>228</v>
      </c>
      <c r="F23" s="15"/>
      <c r="G23" s="85">
        <v>3</v>
      </c>
      <c r="H23" s="13" t="s">
        <v>249</v>
      </c>
      <c r="J23" s="96">
        <v>3</v>
      </c>
      <c r="K23" s="19" t="s">
        <v>267</v>
      </c>
    </row>
    <row r="24" spans="1:11" ht="12.75">
      <c r="A24" t="s">
        <v>197</v>
      </c>
      <c r="B24" t="s">
        <v>8</v>
      </c>
      <c r="C24" s="9"/>
      <c r="D24" s="18"/>
      <c r="E24" s="109" t="s">
        <v>229</v>
      </c>
      <c r="F24" s="16"/>
      <c r="G24" s="84">
        <v>3</v>
      </c>
      <c r="H24" s="13" t="s">
        <v>250</v>
      </c>
      <c r="J24" s="96">
        <v>3</v>
      </c>
      <c r="K24" s="19" t="s">
        <v>268</v>
      </c>
    </row>
    <row r="25" spans="1:11" ht="12.75">
      <c r="A25" t="s">
        <v>198</v>
      </c>
      <c r="B25" t="s">
        <v>8</v>
      </c>
      <c r="C25" s="9"/>
      <c r="D25" s="18"/>
      <c r="E25" s="109" t="s">
        <v>230</v>
      </c>
      <c r="F25" s="15"/>
      <c r="G25" s="84">
        <v>2</v>
      </c>
      <c r="H25" s="13" t="s">
        <v>45</v>
      </c>
      <c r="J25" s="96">
        <v>3</v>
      </c>
      <c r="K25" s="19" t="s">
        <v>269</v>
      </c>
    </row>
    <row r="26" spans="1:11" ht="12.75">
      <c r="A26" t="s">
        <v>199</v>
      </c>
      <c r="B26" t="s">
        <v>8</v>
      </c>
      <c r="C26" s="9"/>
      <c r="D26" s="18"/>
      <c r="E26" s="109" t="s">
        <v>45</v>
      </c>
      <c r="F26" s="15"/>
      <c r="G26" s="84">
        <v>3</v>
      </c>
      <c r="H26" s="13" t="s">
        <v>251</v>
      </c>
      <c r="J26" s="96">
        <v>4</v>
      </c>
      <c r="K26" s="19" t="s">
        <v>270</v>
      </c>
    </row>
    <row r="27" spans="1:11" ht="12.75">
      <c r="A27" t="s">
        <v>200</v>
      </c>
      <c r="B27" t="s">
        <v>8</v>
      </c>
      <c r="C27" s="9"/>
      <c r="D27" s="18"/>
      <c r="E27" s="109" t="s">
        <v>231</v>
      </c>
      <c r="F27" s="17"/>
      <c r="G27" s="84">
        <v>2</v>
      </c>
      <c r="H27" s="13" t="s">
        <v>45</v>
      </c>
      <c r="J27" s="96">
        <v>2</v>
      </c>
      <c r="K27" s="19" t="s">
        <v>45</v>
      </c>
    </row>
    <row r="28" spans="1:11" ht="12.75">
      <c r="A28" t="s">
        <v>201</v>
      </c>
      <c r="B28" t="s">
        <v>8</v>
      </c>
      <c r="C28" s="9"/>
      <c r="D28" s="18"/>
      <c r="E28" s="109" t="s">
        <v>232</v>
      </c>
      <c r="F28" s="15"/>
      <c r="G28" s="84">
        <v>3</v>
      </c>
      <c r="H28" s="13" t="s">
        <v>252</v>
      </c>
      <c r="J28" s="96">
        <v>3</v>
      </c>
      <c r="K28" s="19" t="s">
        <v>271</v>
      </c>
    </row>
    <row r="29" spans="1:11" ht="12.75">
      <c r="A29" t="s">
        <v>202</v>
      </c>
      <c r="B29" t="s">
        <v>8</v>
      </c>
      <c r="C29" s="34"/>
      <c r="D29" s="108" t="s">
        <v>18</v>
      </c>
      <c r="E29" s="110" t="s">
        <v>233</v>
      </c>
      <c r="F29" s="98"/>
      <c r="G29" s="99">
        <v>4</v>
      </c>
      <c r="H29" s="100" t="s">
        <v>253</v>
      </c>
      <c r="I29" s="11"/>
      <c r="J29" s="86">
        <v>4</v>
      </c>
      <c r="K29" s="117">
        <v>22737</v>
      </c>
    </row>
    <row r="30" spans="1:11" ht="12.75">
      <c r="A30" s="11" t="s">
        <v>203</v>
      </c>
      <c r="B30" s="11" t="s">
        <v>8</v>
      </c>
      <c r="C30" s="34"/>
      <c r="D30" s="108" t="s">
        <v>18</v>
      </c>
      <c r="E30" s="110" t="s">
        <v>234</v>
      </c>
      <c r="F30" s="98"/>
      <c r="G30" s="99">
        <v>4</v>
      </c>
      <c r="H30" s="114" t="s">
        <v>254</v>
      </c>
      <c r="I30" s="11"/>
      <c r="J30" s="86">
        <v>2</v>
      </c>
      <c r="K30" s="107" t="s">
        <v>45</v>
      </c>
    </row>
    <row r="31" spans="1:11" ht="12.75">
      <c r="A31" s="91" t="s">
        <v>204</v>
      </c>
      <c r="B31" s="91" t="s">
        <v>8</v>
      </c>
      <c r="C31" s="34"/>
      <c r="D31" s="97"/>
      <c r="E31" s="110" t="s">
        <v>235</v>
      </c>
      <c r="F31" s="98"/>
      <c r="G31" s="99">
        <v>3</v>
      </c>
      <c r="H31" s="100" t="s">
        <v>45</v>
      </c>
      <c r="I31" s="11"/>
      <c r="J31" s="86">
        <v>2</v>
      </c>
      <c r="K31" s="107" t="s">
        <v>45</v>
      </c>
    </row>
    <row r="32" spans="1:11" ht="12.75">
      <c r="A32" s="91" t="s">
        <v>205</v>
      </c>
      <c r="B32" s="91" t="s">
        <v>8</v>
      </c>
      <c r="C32" s="34"/>
      <c r="D32" s="97"/>
      <c r="E32" s="110" t="s">
        <v>236</v>
      </c>
      <c r="F32" s="98"/>
      <c r="G32" s="99">
        <v>3</v>
      </c>
      <c r="H32" s="115" t="s">
        <v>255</v>
      </c>
      <c r="I32" s="11"/>
      <c r="J32" s="86">
        <v>3</v>
      </c>
      <c r="K32" s="107" t="s">
        <v>272</v>
      </c>
    </row>
    <row r="33" spans="1:11" ht="12.75">
      <c r="A33" s="91" t="s">
        <v>206</v>
      </c>
      <c r="B33" s="91" t="s">
        <v>94</v>
      </c>
      <c r="C33" s="34"/>
      <c r="D33" s="97"/>
      <c r="E33" s="110" t="s">
        <v>45</v>
      </c>
      <c r="F33" s="98"/>
      <c r="G33" s="99">
        <v>4</v>
      </c>
      <c r="H33" s="115" t="s">
        <v>256</v>
      </c>
      <c r="I33" s="11"/>
      <c r="J33" s="86">
        <v>3</v>
      </c>
      <c r="K33" s="107" t="s">
        <v>273</v>
      </c>
    </row>
    <row r="34" spans="1:11" ht="12.75">
      <c r="A34" s="91" t="s">
        <v>207</v>
      </c>
      <c r="B34" s="91" t="s">
        <v>180</v>
      </c>
      <c r="C34" s="34"/>
      <c r="D34" s="97"/>
      <c r="E34" s="110" t="s">
        <v>45</v>
      </c>
      <c r="F34" s="98"/>
      <c r="G34" s="99">
        <v>3</v>
      </c>
      <c r="H34" s="100" t="s">
        <v>257</v>
      </c>
      <c r="I34" s="11"/>
      <c r="J34" s="86">
        <v>2</v>
      </c>
      <c r="K34" s="107" t="s">
        <v>45</v>
      </c>
    </row>
    <row r="35" spans="1:11" ht="12.75">
      <c r="A35" s="91" t="s">
        <v>208</v>
      </c>
      <c r="B35" s="91" t="s">
        <v>87</v>
      </c>
      <c r="C35" s="34"/>
      <c r="D35" s="97"/>
      <c r="E35" s="110" t="s">
        <v>237</v>
      </c>
      <c r="F35" s="98"/>
      <c r="G35" s="99">
        <v>3</v>
      </c>
      <c r="H35" s="100" t="s">
        <v>258</v>
      </c>
      <c r="I35" s="11"/>
      <c r="J35" s="86">
        <v>3</v>
      </c>
      <c r="K35" s="107" t="s">
        <v>274</v>
      </c>
    </row>
    <row r="36" spans="1:11" ht="12.75">
      <c r="A36" s="91" t="s">
        <v>209</v>
      </c>
      <c r="B36" s="91" t="s">
        <v>87</v>
      </c>
      <c r="C36" s="34"/>
      <c r="D36" s="97"/>
      <c r="E36" s="110" t="s">
        <v>238</v>
      </c>
      <c r="F36" s="98"/>
      <c r="G36" s="99">
        <v>3</v>
      </c>
      <c r="H36" s="100" t="s">
        <v>259</v>
      </c>
      <c r="I36" s="11"/>
      <c r="J36" s="86">
        <v>3</v>
      </c>
      <c r="K36" s="107" t="s">
        <v>275</v>
      </c>
    </row>
    <row r="37" spans="1:11" ht="12.75">
      <c r="A37" s="91" t="s">
        <v>211</v>
      </c>
      <c r="B37" s="91" t="s">
        <v>87</v>
      </c>
      <c r="C37" s="34"/>
      <c r="D37" s="108"/>
      <c r="E37" s="110" t="s">
        <v>239</v>
      </c>
      <c r="F37" s="98"/>
      <c r="G37" s="99">
        <v>3</v>
      </c>
      <c r="H37" s="100" t="s">
        <v>260</v>
      </c>
      <c r="I37" s="11"/>
      <c r="J37" s="86">
        <v>3</v>
      </c>
      <c r="K37" s="107" t="s">
        <v>276</v>
      </c>
    </row>
    <row r="38" spans="1:11" ht="12.75">
      <c r="A38" s="91" t="s">
        <v>210</v>
      </c>
      <c r="B38" s="91" t="s">
        <v>8</v>
      </c>
      <c r="C38" s="34"/>
      <c r="D38" s="108" t="s">
        <v>18</v>
      </c>
      <c r="E38" s="110" t="s">
        <v>240</v>
      </c>
      <c r="F38" s="98">
        <v>47</v>
      </c>
      <c r="G38" s="99">
        <v>4</v>
      </c>
      <c r="H38" s="121" t="s">
        <v>284</v>
      </c>
      <c r="I38" s="11">
        <v>93</v>
      </c>
      <c r="J38" s="86">
        <v>4</v>
      </c>
      <c r="K38" s="107" t="s">
        <v>277</v>
      </c>
    </row>
    <row r="39" spans="1:11" ht="12.75">
      <c r="A39" s="91"/>
      <c r="B39" s="91"/>
      <c r="C39" s="34"/>
      <c r="D39" s="97"/>
      <c r="E39" s="110"/>
      <c r="F39" s="98"/>
      <c r="G39" s="99"/>
      <c r="H39" s="100"/>
      <c r="I39" s="11"/>
      <c r="J39" s="86"/>
      <c r="K39" s="107"/>
    </row>
    <row r="40" spans="1:11" ht="12.75">
      <c r="A40" s="91"/>
      <c r="B40" s="91"/>
      <c r="C40" s="34"/>
      <c r="D40" s="97"/>
      <c r="E40" s="110"/>
      <c r="F40" s="98"/>
      <c r="G40" s="99"/>
      <c r="H40" s="100"/>
      <c r="I40" s="11"/>
      <c r="J40" s="86"/>
      <c r="K40" s="107"/>
    </row>
    <row r="41" spans="1:11" ht="12.75">
      <c r="A41" s="91"/>
      <c r="B41" s="91"/>
      <c r="C41" s="34"/>
      <c r="D41" s="97"/>
      <c r="E41" s="110"/>
      <c r="F41" s="98"/>
      <c r="G41" s="99"/>
      <c r="H41" s="100"/>
      <c r="I41" s="11"/>
      <c r="J41" s="86"/>
      <c r="K41" s="107"/>
    </row>
    <row r="42" spans="1:2" ht="12.75">
      <c r="A42" s="91"/>
      <c r="B42" s="91"/>
    </row>
    <row r="44" ht="12.75">
      <c r="A44" s="1" t="s">
        <v>9</v>
      </c>
    </row>
    <row r="45" ht="12.75">
      <c r="A45" t="s">
        <v>12</v>
      </c>
    </row>
    <row r="46" ht="12.75">
      <c r="A46" t="s">
        <v>10</v>
      </c>
    </row>
    <row r="47" ht="12.75">
      <c r="A47" t="s">
        <v>11</v>
      </c>
    </row>
    <row r="49" ht="12.75">
      <c r="A49" t="s">
        <v>43</v>
      </c>
    </row>
    <row r="50" ht="12.75">
      <c r="A50" t="s">
        <v>13</v>
      </c>
    </row>
    <row r="51" spans="1:15" ht="12.75">
      <c r="A51" t="s">
        <v>44</v>
      </c>
      <c r="O51" s="10"/>
    </row>
    <row r="52" spans="13:14" ht="12.75">
      <c r="M52" s="10"/>
      <c r="N52" s="10"/>
    </row>
    <row r="53" spans="1:14" ht="12.75">
      <c r="A53" t="s">
        <v>119</v>
      </c>
      <c r="M53" s="10"/>
      <c r="N53" s="10"/>
    </row>
    <row r="54" spans="1:14" ht="12.75">
      <c r="A54" t="s">
        <v>120</v>
      </c>
      <c r="M54" s="11"/>
      <c r="N54" s="11"/>
    </row>
    <row r="55" ht="12.75">
      <c r="A55" t="s">
        <v>121</v>
      </c>
    </row>
    <row r="57" spans="1:12" ht="12.75">
      <c r="A57" s="20"/>
      <c r="B57" s="21"/>
      <c r="C57" s="21"/>
      <c r="D57" s="21"/>
      <c r="E57" s="21"/>
      <c r="F57" s="3"/>
      <c r="G57" s="3" t="s">
        <v>19</v>
      </c>
      <c r="H57" s="21"/>
      <c r="I57" s="21"/>
      <c r="J57" s="21"/>
      <c r="K57" s="21"/>
      <c r="L57" s="6"/>
    </row>
    <row r="58" spans="1:12" ht="12.75">
      <c r="A58" s="23"/>
      <c r="B58" s="27"/>
      <c r="C58" s="36" t="s">
        <v>2</v>
      </c>
      <c r="D58" s="36" t="s">
        <v>2</v>
      </c>
      <c r="E58" s="41" t="s">
        <v>3</v>
      </c>
      <c r="F58" s="41" t="s">
        <v>3</v>
      </c>
      <c r="G58" s="47" t="s">
        <v>1</v>
      </c>
      <c r="H58" s="47" t="s">
        <v>1</v>
      </c>
      <c r="I58" s="36" t="s">
        <v>2</v>
      </c>
      <c r="J58" s="41" t="s">
        <v>3</v>
      </c>
      <c r="K58" s="47" t="s">
        <v>1</v>
      </c>
      <c r="L58" s="54" t="s">
        <v>17</v>
      </c>
    </row>
    <row r="59" spans="1:12" ht="12.75">
      <c r="A59" s="26" t="s">
        <v>0</v>
      </c>
      <c r="B59" s="28" t="s">
        <v>1</v>
      </c>
      <c r="C59" s="37" t="s">
        <v>7</v>
      </c>
      <c r="D59" s="37" t="s">
        <v>16</v>
      </c>
      <c r="E59" s="42" t="s">
        <v>7</v>
      </c>
      <c r="F59" s="42" t="s">
        <v>16</v>
      </c>
      <c r="G59" s="48" t="s">
        <v>7</v>
      </c>
      <c r="H59" s="48" t="s">
        <v>16</v>
      </c>
      <c r="I59" s="37" t="s">
        <v>14</v>
      </c>
      <c r="J59" s="45" t="s">
        <v>14</v>
      </c>
      <c r="K59" s="51" t="s">
        <v>14</v>
      </c>
      <c r="L59" s="55" t="s">
        <v>14</v>
      </c>
    </row>
    <row r="60" spans="1:12" ht="12.75">
      <c r="A60" t="s">
        <v>184</v>
      </c>
      <c r="B60" s="113" t="s">
        <v>8</v>
      </c>
      <c r="C60" s="39"/>
      <c r="D60" s="39"/>
      <c r="E60" s="43"/>
      <c r="F60" s="43"/>
      <c r="G60" s="49">
        <v>26</v>
      </c>
      <c r="H60" s="49">
        <v>38</v>
      </c>
      <c r="I60" s="38"/>
      <c r="J60" s="46"/>
      <c r="K60" s="52">
        <f>(((H60+1)-G60)/H60)*4+1</f>
        <v>2.3684210526315788</v>
      </c>
      <c r="L60" s="72">
        <f aca="true" t="shared" si="0" ref="L60:L86">+I60+J60+K60</f>
        <v>2.3684210526315788</v>
      </c>
    </row>
    <row r="61" spans="1:12" ht="12.75">
      <c r="A61" t="s">
        <v>185</v>
      </c>
      <c r="B61" t="s">
        <v>87</v>
      </c>
      <c r="C61" s="39"/>
      <c r="D61" s="39"/>
      <c r="E61" s="43"/>
      <c r="F61" s="43"/>
      <c r="G61" s="49">
        <v>16</v>
      </c>
      <c r="H61" s="49">
        <v>39</v>
      </c>
      <c r="I61" s="38"/>
      <c r="J61" s="46"/>
      <c r="K61" s="52">
        <f aca="true" t="shared" si="1" ref="K61:K82">(((H61+1)-G61)/H61)*4+1</f>
        <v>3.4615384615384617</v>
      </c>
      <c r="L61" s="72">
        <f t="shared" si="0"/>
        <v>3.4615384615384617</v>
      </c>
    </row>
    <row r="62" spans="1:12" ht="12.75">
      <c r="A62" t="s">
        <v>186</v>
      </c>
      <c r="B62" t="s">
        <v>8</v>
      </c>
      <c r="C62" s="39"/>
      <c r="D62" s="39"/>
      <c r="E62" s="43"/>
      <c r="F62" s="43"/>
      <c r="G62" s="49">
        <v>31</v>
      </c>
      <c r="H62" s="49">
        <v>38</v>
      </c>
      <c r="I62" s="38"/>
      <c r="J62" s="46"/>
      <c r="K62" s="52">
        <f t="shared" si="1"/>
        <v>1.8421052631578947</v>
      </c>
      <c r="L62" s="72">
        <f t="shared" si="0"/>
        <v>1.8421052631578947</v>
      </c>
    </row>
    <row r="63" spans="1:12" ht="12.75">
      <c r="A63" t="s">
        <v>187</v>
      </c>
      <c r="B63" t="s">
        <v>87</v>
      </c>
      <c r="C63" s="39"/>
      <c r="D63" s="39"/>
      <c r="E63" s="43"/>
      <c r="F63" s="43"/>
      <c r="G63" s="49">
        <v>31</v>
      </c>
      <c r="H63" s="49">
        <v>39</v>
      </c>
      <c r="I63" s="38"/>
      <c r="J63" s="46"/>
      <c r="K63" s="52">
        <f t="shared" si="1"/>
        <v>1.9230769230769231</v>
      </c>
      <c r="L63" s="72">
        <f t="shared" si="0"/>
        <v>1.9230769230769231</v>
      </c>
    </row>
    <row r="64" spans="1:12" ht="12.75">
      <c r="A64" t="s">
        <v>212</v>
      </c>
      <c r="B64" t="s">
        <v>8</v>
      </c>
      <c r="C64" s="39"/>
      <c r="D64" s="39"/>
      <c r="E64" s="43"/>
      <c r="F64" s="43"/>
      <c r="G64" s="49"/>
      <c r="H64" s="49"/>
      <c r="I64" s="38"/>
      <c r="J64" s="46"/>
      <c r="K64" s="52"/>
      <c r="L64" s="72">
        <f t="shared" si="0"/>
        <v>0</v>
      </c>
    </row>
    <row r="65" spans="1:12" ht="12.75">
      <c r="A65" t="s">
        <v>188</v>
      </c>
      <c r="B65" t="s">
        <v>8</v>
      </c>
      <c r="C65" s="39"/>
      <c r="D65" s="39"/>
      <c r="E65" s="43"/>
      <c r="F65" s="43"/>
      <c r="G65" s="49">
        <v>15</v>
      </c>
      <c r="H65" s="49">
        <v>38</v>
      </c>
      <c r="I65" s="38"/>
      <c r="J65" s="46"/>
      <c r="K65" s="52">
        <f t="shared" si="1"/>
        <v>3.526315789473684</v>
      </c>
      <c r="L65" s="72">
        <f t="shared" si="0"/>
        <v>3.526315789473684</v>
      </c>
    </row>
    <row r="66" spans="1:12" ht="12.75">
      <c r="A66" t="s">
        <v>189</v>
      </c>
      <c r="B66" t="s">
        <v>8</v>
      </c>
      <c r="C66" s="39"/>
      <c r="D66" s="39"/>
      <c r="E66" s="43"/>
      <c r="F66" s="43"/>
      <c r="G66" s="49">
        <v>9</v>
      </c>
      <c r="H66" s="49">
        <v>38</v>
      </c>
      <c r="I66" s="38"/>
      <c r="J66" s="46"/>
      <c r="K66" s="52">
        <f t="shared" si="1"/>
        <v>4.157894736842105</v>
      </c>
      <c r="L66" s="72">
        <f t="shared" si="0"/>
        <v>4.157894736842105</v>
      </c>
    </row>
    <row r="67" spans="1:12" ht="12.75">
      <c r="A67" t="s">
        <v>190</v>
      </c>
      <c r="B67" t="s">
        <v>8</v>
      </c>
      <c r="C67" s="39"/>
      <c r="D67" s="39"/>
      <c r="E67" s="43"/>
      <c r="F67" s="43"/>
      <c r="G67" s="49">
        <v>16</v>
      </c>
      <c r="H67" s="49">
        <v>38</v>
      </c>
      <c r="I67" s="38"/>
      <c r="J67" s="46"/>
      <c r="K67" s="52">
        <f t="shared" si="1"/>
        <v>3.4210526315789473</v>
      </c>
      <c r="L67" s="72">
        <f t="shared" si="0"/>
        <v>3.4210526315789473</v>
      </c>
    </row>
    <row r="68" spans="1:12" ht="12.75">
      <c r="A68" t="s">
        <v>191</v>
      </c>
      <c r="B68" t="s">
        <v>8</v>
      </c>
      <c r="C68" s="39"/>
      <c r="D68" s="39"/>
      <c r="E68" s="43"/>
      <c r="F68" s="43"/>
      <c r="G68" s="49">
        <v>27</v>
      </c>
      <c r="H68" s="49">
        <v>38</v>
      </c>
      <c r="I68" s="38"/>
      <c r="J68" s="46"/>
      <c r="K68" s="52">
        <f t="shared" si="1"/>
        <v>2.263157894736842</v>
      </c>
      <c r="L68" s="72">
        <f t="shared" si="0"/>
        <v>2.263157894736842</v>
      </c>
    </row>
    <row r="69" spans="1:12" ht="12.75">
      <c r="A69" t="s">
        <v>192</v>
      </c>
      <c r="B69" t="s">
        <v>8</v>
      </c>
      <c r="C69" s="39"/>
      <c r="D69" s="39"/>
      <c r="E69" s="43"/>
      <c r="F69" s="43"/>
      <c r="G69" s="49">
        <v>20</v>
      </c>
      <c r="H69" s="49">
        <v>38</v>
      </c>
      <c r="I69" s="38"/>
      <c r="J69" s="46"/>
      <c r="K69" s="52">
        <f t="shared" si="1"/>
        <v>3</v>
      </c>
      <c r="L69" s="72">
        <f t="shared" si="0"/>
        <v>3</v>
      </c>
    </row>
    <row r="70" spans="1:12" ht="12.75">
      <c r="A70" t="s">
        <v>193</v>
      </c>
      <c r="B70" t="s">
        <v>8</v>
      </c>
      <c r="C70" s="39"/>
      <c r="D70" s="39"/>
      <c r="E70" s="43"/>
      <c r="F70" s="43"/>
      <c r="G70" s="49">
        <v>24</v>
      </c>
      <c r="H70" s="49">
        <v>38</v>
      </c>
      <c r="I70" s="38"/>
      <c r="J70" s="46"/>
      <c r="K70" s="52">
        <f t="shared" si="1"/>
        <v>2.5789473684210527</v>
      </c>
      <c r="L70" s="72">
        <f t="shared" si="0"/>
        <v>2.5789473684210527</v>
      </c>
    </row>
    <row r="71" spans="1:12" ht="12.75">
      <c r="A71" t="s">
        <v>194</v>
      </c>
      <c r="B71" t="s">
        <v>8</v>
      </c>
      <c r="C71" s="40"/>
      <c r="D71" s="40"/>
      <c r="E71" s="44"/>
      <c r="F71" s="44"/>
      <c r="G71" s="50">
        <v>32</v>
      </c>
      <c r="H71" s="50">
        <v>38</v>
      </c>
      <c r="I71" s="38"/>
      <c r="J71" s="46"/>
      <c r="K71" s="52">
        <f t="shared" si="1"/>
        <v>1.736842105263158</v>
      </c>
      <c r="L71" s="72">
        <f t="shared" si="0"/>
        <v>1.736842105263158</v>
      </c>
    </row>
    <row r="72" spans="1:12" ht="12.75">
      <c r="A72" s="11" t="s">
        <v>195</v>
      </c>
      <c r="B72" s="11" t="s">
        <v>8</v>
      </c>
      <c r="C72" s="40"/>
      <c r="D72" s="40"/>
      <c r="E72" s="44"/>
      <c r="F72" s="44"/>
      <c r="G72" s="50">
        <v>22</v>
      </c>
      <c r="H72" s="50">
        <v>38</v>
      </c>
      <c r="I72" s="38"/>
      <c r="J72" s="46"/>
      <c r="K72" s="52">
        <f t="shared" si="1"/>
        <v>2.7894736842105265</v>
      </c>
      <c r="L72" s="72">
        <f t="shared" si="0"/>
        <v>2.7894736842105265</v>
      </c>
    </row>
    <row r="73" spans="1:12" ht="12.75">
      <c r="A73" s="11" t="s">
        <v>196</v>
      </c>
      <c r="B73" s="11" t="s">
        <v>8</v>
      </c>
      <c r="C73" s="39"/>
      <c r="D73" s="39"/>
      <c r="E73" s="43"/>
      <c r="F73" s="43"/>
      <c r="G73" s="49">
        <v>18</v>
      </c>
      <c r="H73" s="49">
        <v>38</v>
      </c>
      <c r="I73" s="38"/>
      <c r="J73" s="46"/>
      <c r="K73" s="52">
        <f t="shared" si="1"/>
        <v>3.210526315789474</v>
      </c>
      <c r="L73" s="72">
        <f t="shared" si="0"/>
        <v>3.210526315789474</v>
      </c>
    </row>
    <row r="74" spans="1:12" ht="12.75">
      <c r="A74" t="s">
        <v>197</v>
      </c>
      <c r="B74" t="s">
        <v>8</v>
      </c>
      <c r="C74" s="39"/>
      <c r="D74" s="39"/>
      <c r="E74" s="43"/>
      <c r="F74" s="43"/>
      <c r="G74" s="49">
        <v>25</v>
      </c>
      <c r="H74" s="49">
        <v>38</v>
      </c>
      <c r="I74" s="38"/>
      <c r="J74" s="46"/>
      <c r="K74" s="52">
        <f t="shared" si="1"/>
        <v>2.473684210526316</v>
      </c>
      <c r="L74" s="72">
        <f t="shared" si="0"/>
        <v>2.473684210526316</v>
      </c>
    </row>
    <row r="75" spans="1:12" ht="12.75">
      <c r="A75" t="s">
        <v>198</v>
      </c>
      <c r="B75" t="s">
        <v>8</v>
      </c>
      <c r="C75" s="39"/>
      <c r="D75" s="39"/>
      <c r="E75" s="43"/>
      <c r="F75" s="43"/>
      <c r="G75" s="49">
        <v>38</v>
      </c>
      <c r="H75" s="49">
        <v>38</v>
      </c>
      <c r="I75" s="38"/>
      <c r="J75" s="46"/>
      <c r="K75" s="52">
        <f t="shared" si="1"/>
        <v>1.1052631578947367</v>
      </c>
      <c r="L75" s="72">
        <f t="shared" si="0"/>
        <v>1.1052631578947367</v>
      </c>
    </row>
    <row r="76" spans="1:12" ht="12.75">
      <c r="A76" t="s">
        <v>199</v>
      </c>
      <c r="B76" t="s">
        <v>8</v>
      </c>
      <c r="C76" s="39"/>
      <c r="D76" s="39"/>
      <c r="E76" s="43"/>
      <c r="F76" s="43"/>
      <c r="G76" s="49"/>
      <c r="H76" s="49"/>
      <c r="I76" s="38"/>
      <c r="J76" s="46"/>
      <c r="K76" s="52"/>
      <c r="L76" s="72">
        <f t="shared" si="0"/>
        <v>0</v>
      </c>
    </row>
    <row r="77" spans="1:12" ht="12.75">
      <c r="A77" t="s">
        <v>200</v>
      </c>
      <c r="B77" t="s">
        <v>8</v>
      </c>
      <c r="C77" s="39"/>
      <c r="D77" s="39"/>
      <c r="E77" s="43"/>
      <c r="F77" s="43"/>
      <c r="G77" s="49">
        <v>34</v>
      </c>
      <c r="H77" s="49">
        <v>38</v>
      </c>
      <c r="I77" s="38"/>
      <c r="J77" s="46"/>
      <c r="K77" s="52">
        <f t="shared" si="1"/>
        <v>1.526315789473684</v>
      </c>
      <c r="L77" s="72">
        <f t="shared" si="0"/>
        <v>1.526315789473684</v>
      </c>
    </row>
    <row r="78" spans="1:12" ht="12.75">
      <c r="A78" t="s">
        <v>201</v>
      </c>
      <c r="B78" t="s">
        <v>8</v>
      </c>
      <c r="C78" s="39"/>
      <c r="D78" s="39"/>
      <c r="E78" s="43"/>
      <c r="F78" s="43"/>
      <c r="G78" s="49">
        <v>21</v>
      </c>
      <c r="H78" s="49">
        <v>38</v>
      </c>
      <c r="I78" s="38"/>
      <c r="J78" s="46"/>
      <c r="K78" s="52">
        <f t="shared" si="1"/>
        <v>2.894736842105263</v>
      </c>
      <c r="L78" s="72">
        <f t="shared" si="0"/>
        <v>2.894736842105263</v>
      </c>
    </row>
    <row r="79" spans="1:12" ht="12.75">
      <c r="A79" t="s">
        <v>202</v>
      </c>
      <c r="B79" t="s">
        <v>8</v>
      </c>
      <c r="C79" s="40"/>
      <c r="D79" s="40"/>
      <c r="E79" s="44">
        <v>38</v>
      </c>
      <c r="F79" s="44">
        <v>46</v>
      </c>
      <c r="G79" s="50">
        <v>6</v>
      </c>
      <c r="H79" s="50">
        <v>38</v>
      </c>
      <c r="I79" s="38"/>
      <c r="J79" s="46">
        <f>(((F79+1)-E79)/F79)*4+1</f>
        <v>1.7826086956521738</v>
      </c>
      <c r="K79" s="52">
        <f t="shared" si="1"/>
        <v>4.473684210526316</v>
      </c>
      <c r="L79" s="72">
        <f t="shared" si="0"/>
        <v>6.25629290617849</v>
      </c>
    </row>
    <row r="80" spans="1:12" ht="12.75">
      <c r="A80" s="11" t="s">
        <v>203</v>
      </c>
      <c r="B80" s="11" t="s">
        <v>8</v>
      </c>
      <c r="C80" s="40"/>
      <c r="D80" s="40"/>
      <c r="E80" s="44">
        <v>35</v>
      </c>
      <c r="F80" s="44">
        <v>47</v>
      </c>
      <c r="G80" s="50">
        <v>4</v>
      </c>
      <c r="H80" s="50">
        <v>38</v>
      </c>
      <c r="I80" s="38"/>
      <c r="J80" s="46">
        <f>(((F80+1)-E80)/F80)*4+1</f>
        <v>2.1063829787234045</v>
      </c>
      <c r="K80" s="52">
        <f t="shared" si="1"/>
        <v>4.684210526315789</v>
      </c>
      <c r="L80" s="72">
        <f t="shared" si="0"/>
        <v>6.790593505039194</v>
      </c>
    </row>
    <row r="81" spans="1:12" ht="12.75">
      <c r="A81" s="91" t="s">
        <v>204</v>
      </c>
      <c r="B81" s="91" t="s">
        <v>8</v>
      </c>
      <c r="C81" s="40"/>
      <c r="D81" s="40"/>
      <c r="E81" s="44"/>
      <c r="F81" s="44"/>
      <c r="G81" s="50">
        <v>19</v>
      </c>
      <c r="H81" s="50">
        <v>38</v>
      </c>
      <c r="I81" s="38"/>
      <c r="J81" s="46"/>
      <c r="K81" s="52">
        <f t="shared" si="1"/>
        <v>3.1052631578947367</v>
      </c>
      <c r="L81" s="72">
        <f t="shared" si="0"/>
        <v>3.1052631578947367</v>
      </c>
    </row>
    <row r="82" spans="1:12" ht="12.75">
      <c r="A82" s="91" t="s">
        <v>205</v>
      </c>
      <c r="B82" s="91" t="s">
        <v>8</v>
      </c>
      <c r="C82" s="40"/>
      <c r="D82" s="40"/>
      <c r="E82" s="44"/>
      <c r="F82" s="44"/>
      <c r="G82" s="50">
        <v>30</v>
      </c>
      <c r="H82" s="50">
        <v>38</v>
      </c>
      <c r="I82" s="38"/>
      <c r="J82" s="46"/>
      <c r="K82" s="52">
        <f t="shared" si="1"/>
        <v>1.9473684210526314</v>
      </c>
      <c r="L82" s="72">
        <f t="shared" si="0"/>
        <v>1.9473684210526314</v>
      </c>
    </row>
    <row r="83" spans="1:12" ht="12.75">
      <c r="A83" s="91" t="s">
        <v>206</v>
      </c>
      <c r="B83" s="91" t="s">
        <v>94</v>
      </c>
      <c r="C83" s="40"/>
      <c r="D83" s="40"/>
      <c r="E83" s="44"/>
      <c r="F83" s="44"/>
      <c r="G83" s="50"/>
      <c r="H83" s="50"/>
      <c r="I83" s="38"/>
      <c r="J83" s="46"/>
      <c r="K83" s="52"/>
      <c r="L83" s="72">
        <f t="shared" si="0"/>
        <v>0</v>
      </c>
    </row>
    <row r="84" spans="1:12" ht="12.75">
      <c r="A84" s="91" t="s">
        <v>207</v>
      </c>
      <c r="B84" s="91" t="s">
        <v>180</v>
      </c>
      <c r="C84" s="40"/>
      <c r="D84" s="40"/>
      <c r="E84" s="44"/>
      <c r="F84" s="44"/>
      <c r="G84" s="50"/>
      <c r="H84" s="50"/>
      <c r="I84" s="38"/>
      <c r="J84" s="46"/>
      <c r="K84" s="52"/>
      <c r="L84" s="72">
        <f t="shared" si="0"/>
        <v>0</v>
      </c>
    </row>
    <row r="85" spans="1:12" ht="12.75">
      <c r="A85" s="91" t="s">
        <v>208</v>
      </c>
      <c r="B85" s="91" t="s">
        <v>87</v>
      </c>
      <c r="C85" s="40"/>
      <c r="D85" s="40"/>
      <c r="E85" s="44"/>
      <c r="F85" s="44"/>
      <c r="G85" s="50">
        <v>8</v>
      </c>
      <c r="H85" s="50">
        <v>39</v>
      </c>
      <c r="I85" s="38"/>
      <c r="J85" s="46"/>
      <c r="K85" s="52">
        <f>(((H85+1)-G85)/H85)*4+1</f>
        <v>4.282051282051282</v>
      </c>
      <c r="L85" s="72">
        <f>+I85+J85+K85</f>
        <v>4.282051282051282</v>
      </c>
    </row>
    <row r="86" spans="1:12" ht="12.75">
      <c r="A86" s="91" t="s">
        <v>209</v>
      </c>
      <c r="B86" s="91" t="s">
        <v>87</v>
      </c>
      <c r="C86" s="40"/>
      <c r="D86" s="40"/>
      <c r="E86" s="44"/>
      <c r="F86" s="44"/>
      <c r="G86" s="50">
        <v>22</v>
      </c>
      <c r="H86" s="50">
        <v>39</v>
      </c>
      <c r="I86" s="38"/>
      <c r="J86" s="46"/>
      <c r="K86" s="52">
        <f>(((H86+1)-G86)/H86)*4+1</f>
        <v>2.8461538461538463</v>
      </c>
      <c r="L86" s="72">
        <f t="shared" si="0"/>
        <v>2.8461538461538463</v>
      </c>
    </row>
    <row r="87" spans="1:12" ht="12.75">
      <c r="A87" s="91" t="s">
        <v>211</v>
      </c>
      <c r="B87" s="91" t="s">
        <v>87</v>
      </c>
      <c r="C87" s="40"/>
      <c r="D87" s="40"/>
      <c r="E87" s="44"/>
      <c r="F87" s="44"/>
      <c r="G87" s="50">
        <v>10</v>
      </c>
      <c r="H87" s="50">
        <v>39</v>
      </c>
      <c r="I87" s="38"/>
      <c r="J87" s="46"/>
      <c r="K87" s="52">
        <f>(((H87+1)-G87)/H87)*4+1</f>
        <v>4.076923076923077</v>
      </c>
      <c r="L87" s="72">
        <f>+I87+J87+K87</f>
        <v>4.076923076923077</v>
      </c>
    </row>
    <row r="88" spans="1:12" ht="12.75">
      <c r="A88" s="91" t="s">
        <v>210</v>
      </c>
      <c r="B88" s="91" t="s">
        <v>8</v>
      </c>
      <c r="C88" s="40"/>
      <c r="D88" s="40"/>
      <c r="E88" s="44">
        <v>19</v>
      </c>
      <c r="F88" s="44">
        <v>33</v>
      </c>
      <c r="G88" s="50">
        <v>5</v>
      </c>
      <c r="H88" s="50">
        <v>38</v>
      </c>
      <c r="I88" s="38"/>
      <c r="J88" s="46">
        <f>(((F88+1)-E88)/F88)*4+1</f>
        <v>2.8181818181818183</v>
      </c>
      <c r="K88" s="52">
        <f>(((H88+1)-G88)/H88)*4+1</f>
        <v>4.578947368421053</v>
      </c>
      <c r="L88" s="124">
        <f>+I88+J88+K88</f>
        <v>7.397129186602871</v>
      </c>
    </row>
    <row r="89" spans="11:12" ht="12.75">
      <c r="K89" t="s">
        <v>281</v>
      </c>
      <c r="L89" s="87">
        <f>AVERAGE(L60:L88)</f>
        <v>2.7924526761591992</v>
      </c>
    </row>
    <row r="91" spans="1:11" ht="12.75">
      <c r="A91" s="20"/>
      <c r="B91" s="21"/>
      <c r="C91" s="21"/>
      <c r="D91" s="3"/>
      <c r="E91" s="3" t="s">
        <v>20</v>
      </c>
      <c r="F91" s="21"/>
      <c r="G91" s="21"/>
      <c r="H91" s="21"/>
      <c r="I91" s="21"/>
      <c r="J91" s="22"/>
      <c r="K91" s="10"/>
    </row>
    <row r="92" spans="1:11" ht="12.75">
      <c r="A92" s="23"/>
      <c r="B92" s="27"/>
      <c r="C92" s="36" t="s">
        <v>21</v>
      </c>
      <c r="D92" s="41"/>
      <c r="E92" s="47" t="s">
        <v>6</v>
      </c>
      <c r="F92" s="58" t="s">
        <v>6</v>
      </c>
      <c r="G92" s="60" t="s">
        <v>22</v>
      </c>
      <c r="H92" s="41" t="s">
        <v>23</v>
      </c>
      <c r="I92" s="64" t="s">
        <v>6</v>
      </c>
      <c r="J92" s="65" t="s">
        <v>17</v>
      </c>
      <c r="K92" s="10"/>
    </row>
    <row r="93" spans="1:11" ht="12.75">
      <c r="A93" s="26" t="s">
        <v>0</v>
      </c>
      <c r="B93" s="28" t="s">
        <v>1</v>
      </c>
      <c r="C93" s="37">
        <v>100</v>
      </c>
      <c r="D93" s="45" t="s">
        <v>5</v>
      </c>
      <c r="E93" s="48" t="s">
        <v>7</v>
      </c>
      <c r="F93" s="51" t="s">
        <v>16</v>
      </c>
      <c r="G93" s="61" t="s">
        <v>14</v>
      </c>
      <c r="H93" s="45" t="s">
        <v>14</v>
      </c>
      <c r="I93" s="51" t="s">
        <v>14</v>
      </c>
      <c r="J93" s="66" t="s">
        <v>14</v>
      </c>
      <c r="K93" s="10"/>
    </row>
    <row r="94" spans="1:11" ht="12.75">
      <c r="A94" t="s">
        <v>184</v>
      </c>
      <c r="B94" s="113" t="s">
        <v>8</v>
      </c>
      <c r="C94" s="39"/>
      <c r="D94" s="56">
        <v>3</v>
      </c>
      <c r="E94" s="59">
        <v>100</v>
      </c>
      <c r="F94" s="59">
        <v>100</v>
      </c>
      <c r="G94" s="62"/>
      <c r="H94" s="56">
        <f>+D94</f>
        <v>3</v>
      </c>
      <c r="I94" s="52">
        <f>(((F94+1)-E94)/F94)*4+1</f>
        <v>1.04</v>
      </c>
      <c r="J94" s="71">
        <f>+G94+H94+I94</f>
        <v>4.04</v>
      </c>
      <c r="K94" s="12"/>
    </row>
    <row r="95" spans="1:11" ht="12.75">
      <c r="A95" t="s">
        <v>185</v>
      </c>
      <c r="B95" t="s">
        <v>87</v>
      </c>
      <c r="C95" s="39"/>
      <c r="D95" s="56">
        <v>3</v>
      </c>
      <c r="E95" s="59">
        <v>36</v>
      </c>
      <c r="F95" s="59">
        <v>80</v>
      </c>
      <c r="G95" s="62"/>
      <c r="H95" s="56">
        <f aca="true" t="shared" si="2" ref="H95:H122">+D95</f>
        <v>3</v>
      </c>
      <c r="I95" s="52">
        <f>(((F95+1)-E95)/F95)*4+1</f>
        <v>3.25</v>
      </c>
      <c r="J95" s="71">
        <f>+G95+H95+I95</f>
        <v>6.25</v>
      </c>
      <c r="K95" s="12"/>
    </row>
    <row r="96" spans="1:11" ht="12.75">
      <c r="A96" t="s">
        <v>186</v>
      </c>
      <c r="B96" t="s">
        <v>8</v>
      </c>
      <c r="C96" s="39"/>
      <c r="D96" s="56">
        <v>3</v>
      </c>
      <c r="E96" s="59">
        <v>65</v>
      </c>
      <c r="F96" s="59">
        <v>90</v>
      </c>
      <c r="G96" s="62"/>
      <c r="H96" s="56">
        <f t="shared" si="2"/>
        <v>3</v>
      </c>
      <c r="I96" s="52">
        <f>(((F96+1)-E96)/F96)*4+1</f>
        <v>2.1555555555555554</v>
      </c>
      <c r="J96" s="71">
        <f>+G96+H96+I96</f>
        <v>5.155555555555555</v>
      </c>
      <c r="K96" s="12"/>
    </row>
    <row r="97" spans="1:11" ht="12.75">
      <c r="A97" t="s">
        <v>187</v>
      </c>
      <c r="B97" t="s">
        <v>87</v>
      </c>
      <c r="C97" s="39"/>
      <c r="D97" s="57">
        <v>3</v>
      </c>
      <c r="E97" s="59"/>
      <c r="F97" s="59"/>
      <c r="G97" s="62"/>
      <c r="H97" s="56">
        <f t="shared" si="2"/>
        <v>3</v>
      </c>
      <c r="I97" s="52"/>
      <c r="J97" s="71">
        <f>+G97+H97+I97</f>
        <v>3</v>
      </c>
      <c r="K97" s="12"/>
    </row>
    <row r="98" spans="1:11" ht="12.75">
      <c r="A98" t="s">
        <v>212</v>
      </c>
      <c r="B98" t="s">
        <v>8</v>
      </c>
      <c r="C98" s="39"/>
      <c r="D98" s="57">
        <v>2</v>
      </c>
      <c r="E98" s="59"/>
      <c r="F98" s="59"/>
      <c r="G98" s="62"/>
      <c r="H98" s="56">
        <f t="shared" si="2"/>
        <v>2</v>
      </c>
      <c r="I98" s="52"/>
      <c r="J98" s="71">
        <f>+G98+H98+I98</f>
        <v>2</v>
      </c>
      <c r="K98" s="12"/>
    </row>
    <row r="99" spans="1:11" ht="12.75">
      <c r="A99" t="s">
        <v>188</v>
      </c>
      <c r="B99" t="s">
        <v>8</v>
      </c>
      <c r="C99" s="39"/>
      <c r="D99" s="57">
        <v>4</v>
      </c>
      <c r="E99" s="59">
        <v>37</v>
      </c>
      <c r="F99" s="59">
        <v>100</v>
      </c>
      <c r="G99" s="62"/>
      <c r="H99" s="56">
        <f t="shared" si="2"/>
        <v>4</v>
      </c>
      <c r="I99" s="52">
        <f>(((F99+1)-E99)/F99)*4+1</f>
        <v>3.56</v>
      </c>
      <c r="J99" s="71">
        <f aca="true" t="shared" si="3" ref="J99:J112">+G99+H99+I99</f>
        <v>7.5600000000000005</v>
      </c>
      <c r="K99" s="12"/>
    </row>
    <row r="100" spans="1:20" ht="12.75">
      <c r="A100" t="s">
        <v>189</v>
      </c>
      <c r="B100" t="s">
        <v>8</v>
      </c>
      <c r="C100" s="39"/>
      <c r="D100" s="56">
        <v>3</v>
      </c>
      <c r="E100" s="59">
        <v>38</v>
      </c>
      <c r="F100" s="59">
        <v>90</v>
      </c>
      <c r="G100" s="62"/>
      <c r="H100" s="56">
        <f t="shared" si="2"/>
        <v>3</v>
      </c>
      <c r="I100" s="52">
        <f aca="true" t="shared" si="4" ref="I100:I112">(((F100+1)-E100)/F100)*4+1</f>
        <v>3.3555555555555556</v>
      </c>
      <c r="J100" s="71">
        <f t="shared" si="3"/>
        <v>6.355555555555556</v>
      </c>
      <c r="K100" s="12"/>
      <c r="Q100" s="29"/>
      <c r="R100" s="29"/>
      <c r="S100" s="29"/>
      <c r="T100" s="87"/>
    </row>
    <row r="101" spans="1:11" ht="12.75">
      <c r="A101" t="s">
        <v>190</v>
      </c>
      <c r="B101" t="s">
        <v>8</v>
      </c>
      <c r="C101" s="39"/>
      <c r="D101" s="56">
        <v>3</v>
      </c>
      <c r="E101" s="59"/>
      <c r="F101" s="59"/>
      <c r="G101" s="63"/>
      <c r="H101" s="56">
        <f t="shared" si="2"/>
        <v>3</v>
      </c>
      <c r="I101" s="52"/>
      <c r="J101" s="71">
        <f t="shared" si="3"/>
        <v>3</v>
      </c>
      <c r="K101" s="12"/>
    </row>
    <row r="102" spans="1:14" ht="12.75">
      <c r="A102" t="s">
        <v>191</v>
      </c>
      <c r="B102" t="s">
        <v>8</v>
      </c>
      <c r="C102" s="39"/>
      <c r="D102" s="57">
        <v>3</v>
      </c>
      <c r="E102" s="59">
        <v>81</v>
      </c>
      <c r="F102" s="59">
        <v>100</v>
      </c>
      <c r="G102" s="62"/>
      <c r="H102" s="56">
        <f t="shared" si="2"/>
        <v>3</v>
      </c>
      <c r="I102" s="52">
        <f t="shared" si="4"/>
        <v>1.8</v>
      </c>
      <c r="J102" s="71">
        <f t="shared" si="3"/>
        <v>4.8</v>
      </c>
      <c r="K102" s="12"/>
      <c r="N102" s="95"/>
    </row>
    <row r="103" spans="1:14" ht="12.75">
      <c r="A103" t="s">
        <v>192</v>
      </c>
      <c r="B103" t="s">
        <v>8</v>
      </c>
      <c r="C103" s="39"/>
      <c r="D103" s="56">
        <v>3</v>
      </c>
      <c r="E103" s="59">
        <v>32</v>
      </c>
      <c r="F103" s="59">
        <v>50</v>
      </c>
      <c r="G103" s="63"/>
      <c r="H103" s="56">
        <f t="shared" si="2"/>
        <v>3</v>
      </c>
      <c r="I103" s="52">
        <f t="shared" si="4"/>
        <v>2.52</v>
      </c>
      <c r="J103" s="71">
        <f t="shared" si="3"/>
        <v>5.52</v>
      </c>
      <c r="K103" s="12"/>
      <c r="N103" s="96"/>
    </row>
    <row r="104" spans="1:14" ht="12.75">
      <c r="A104" t="s">
        <v>193</v>
      </c>
      <c r="B104" t="s">
        <v>8</v>
      </c>
      <c r="C104" s="39"/>
      <c r="D104" s="56">
        <v>3</v>
      </c>
      <c r="E104" s="59"/>
      <c r="F104" s="59"/>
      <c r="G104" s="62"/>
      <c r="H104" s="56">
        <f t="shared" si="2"/>
        <v>3</v>
      </c>
      <c r="I104" s="52"/>
      <c r="J104" s="71">
        <f t="shared" si="3"/>
        <v>3</v>
      </c>
      <c r="K104" s="12"/>
      <c r="N104" s="96"/>
    </row>
    <row r="105" spans="1:14" ht="12.75">
      <c r="A105" t="s">
        <v>194</v>
      </c>
      <c r="B105" t="s">
        <v>8</v>
      </c>
      <c r="C105" s="39"/>
      <c r="D105" s="56">
        <v>3</v>
      </c>
      <c r="E105" s="59">
        <v>35</v>
      </c>
      <c r="F105" s="59">
        <v>50</v>
      </c>
      <c r="G105" s="62"/>
      <c r="H105" s="56">
        <f t="shared" si="2"/>
        <v>3</v>
      </c>
      <c r="I105" s="52">
        <f t="shared" si="4"/>
        <v>2.2800000000000002</v>
      </c>
      <c r="J105" s="71">
        <f t="shared" si="3"/>
        <v>5.28</v>
      </c>
      <c r="K105" s="12"/>
      <c r="N105" s="96"/>
    </row>
    <row r="106" spans="1:16" ht="12.75">
      <c r="A106" s="11" t="s">
        <v>195</v>
      </c>
      <c r="B106" s="11" t="s">
        <v>8</v>
      </c>
      <c r="C106" s="39"/>
      <c r="D106" s="56">
        <v>3</v>
      </c>
      <c r="E106" s="59">
        <v>35</v>
      </c>
      <c r="F106" s="59">
        <v>55</v>
      </c>
      <c r="G106" s="62"/>
      <c r="H106" s="56">
        <f t="shared" si="2"/>
        <v>3</v>
      </c>
      <c r="I106" s="52">
        <f t="shared" si="4"/>
        <v>2.5272727272727273</v>
      </c>
      <c r="J106" s="71">
        <f t="shared" si="3"/>
        <v>5.527272727272727</v>
      </c>
      <c r="K106" s="12"/>
      <c r="N106" s="96"/>
      <c r="P106" s="11"/>
    </row>
    <row r="107" spans="1:16" ht="12.75">
      <c r="A107" s="11" t="s">
        <v>196</v>
      </c>
      <c r="B107" s="11" t="s">
        <v>8</v>
      </c>
      <c r="C107" s="39"/>
      <c r="D107" s="57">
        <v>3</v>
      </c>
      <c r="E107" s="59">
        <v>23</v>
      </c>
      <c r="F107" s="59">
        <v>55</v>
      </c>
      <c r="G107" s="62"/>
      <c r="H107" s="56">
        <f t="shared" si="2"/>
        <v>3</v>
      </c>
      <c r="I107" s="52">
        <f t="shared" si="4"/>
        <v>3.4</v>
      </c>
      <c r="J107" s="71">
        <f t="shared" si="3"/>
        <v>6.4</v>
      </c>
      <c r="K107" s="12"/>
      <c r="N107" s="96"/>
      <c r="P107" s="29"/>
    </row>
    <row r="108" spans="1:14" ht="12.75">
      <c r="A108" t="s">
        <v>197</v>
      </c>
      <c r="B108" t="s">
        <v>8</v>
      </c>
      <c r="C108" s="39"/>
      <c r="D108" s="56">
        <v>3</v>
      </c>
      <c r="E108" s="59">
        <v>52</v>
      </c>
      <c r="F108" s="59">
        <v>70</v>
      </c>
      <c r="G108" s="63"/>
      <c r="H108" s="56">
        <f t="shared" si="2"/>
        <v>3</v>
      </c>
      <c r="I108" s="52">
        <f t="shared" si="4"/>
        <v>2.0857142857142854</v>
      </c>
      <c r="J108" s="71">
        <f t="shared" si="3"/>
        <v>5.085714285714285</v>
      </c>
      <c r="K108" s="12"/>
      <c r="N108" s="96"/>
    </row>
    <row r="109" spans="1:14" ht="12.75">
      <c r="A109" t="s">
        <v>198</v>
      </c>
      <c r="B109" t="s">
        <v>8</v>
      </c>
      <c r="C109" s="39"/>
      <c r="D109" s="56">
        <v>2</v>
      </c>
      <c r="E109" s="59"/>
      <c r="F109" s="59"/>
      <c r="G109" s="63"/>
      <c r="H109" s="56">
        <f t="shared" si="2"/>
        <v>2</v>
      </c>
      <c r="I109" s="52"/>
      <c r="J109" s="71">
        <f t="shared" si="3"/>
        <v>2</v>
      </c>
      <c r="K109" s="12"/>
      <c r="N109" s="96"/>
    </row>
    <row r="110" spans="1:14" ht="12.75">
      <c r="A110" t="s">
        <v>199</v>
      </c>
      <c r="B110" t="s">
        <v>8</v>
      </c>
      <c r="C110" s="39"/>
      <c r="D110" s="56">
        <v>3</v>
      </c>
      <c r="E110" s="59">
        <v>32</v>
      </c>
      <c r="F110" s="59">
        <v>55</v>
      </c>
      <c r="G110" s="63"/>
      <c r="H110" s="56">
        <f t="shared" si="2"/>
        <v>3</v>
      </c>
      <c r="I110" s="52">
        <f t="shared" si="4"/>
        <v>2.745454545454545</v>
      </c>
      <c r="J110" s="71">
        <f t="shared" si="3"/>
        <v>5.745454545454545</v>
      </c>
      <c r="K110" s="12"/>
      <c r="N110" s="96"/>
    </row>
    <row r="111" spans="1:14" ht="12.75">
      <c r="A111" t="s">
        <v>200</v>
      </c>
      <c r="B111" t="s">
        <v>8</v>
      </c>
      <c r="C111" s="39"/>
      <c r="D111" s="56">
        <v>2</v>
      </c>
      <c r="E111" s="59"/>
      <c r="F111" s="59"/>
      <c r="G111" s="63"/>
      <c r="H111" s="56">
        <f t="shared" si="2"/>
        <v>2</v>
      </c>
      <c r="I111" s="52"/>
      <c r="J111" s="71">
        <f t="shared" si="3"/>
        <v>2</v>
      </c>
      <c r="K111" s="12"/>
      <c r="N111" s="96"/>
    </row>
    <row r="112" spans="1:14" ht="12.75">
      <c r="A112" t="s">
        <v>201</v>
      </c>
      <c r="B112" t="s">
        <v>8</v>
      </c>
      <c r="C112" s="39"/>
      <c r="D112" s="56">
        <v>3</v>
      </c>
      <c r="E112" s="59">
        <v>74</v>
      </c>
      <c r="F112" s="59">
        <v>100</v>
      </c>
      <c r="G112" s="63"/>
      <c r="H112" s="56">
        <f t="shared" si="2"/>
        <v>3</v>
      </c>
      <c r="I112" s="52">
        <f t="shared" si="4"/>
        <v>2.08</v>
      </c>
      <c r="J112" s="71">
        <f t="shared" si="3"/>
        <v>5.08</v>
      </c>
      <c r="K112" s="12"/>
      <c r="N112" s="96"/>
    </row>
    <row r="113" spans="1:14" ht="12.75">
      <c r="A113" t="s">
        <v>202</v>
      </c>
      <c r="B113" t="s">
        <v>8</v>
      </c>
      <c r="C113" s="40"/>
      <c r="D113" s="101">
        <v>4</v>
      </c>
      <c r="E113" s="102">
        <v>14</v>
      </c>
      <c r="F113" s="102">
        <v>80</v>
      </c>
      <c r="G113" s="103"/>
      <c r="H113" s="101">
        <f t="shared" si="2"/>
        <v>4</v>
      </c>
      <c r="I113" s="53">
        <f>(((F113+1)-E113)/F113)*4+1</f>
        <v>4.35</v>
      </c>
      <c r="J113" s="71">
        <f aca="true" t="shared" si="5" ref="J113:J122">+G113+H113+I113</f>
        <v>8.35</v>
      </c>
      <c r="K113" s="12"/>
      <c r="N113" s="96"/>
    </row>
    <row r="114" spans="1:16" ht="12.75">
      <c r="A114" s="11" t="s">
        <v>203</v>
      </c>
      <c r="B114" s="11" t="s">
        <v>8</v>
      </c>
      <c r="C114" s="40"/>
      <c r="D114" s="101">
        <v>4</v>
      </c>
      <c r="E114" s="102">
        <v>27</v>
      </c>
      <c r="F114" s="102">
        <v>90</v>
      </c>
      <c r="G114" s="103"/>
      <c r="H114" s="101">
        <f t="shared" si="2"/>
        <v>4</v>
      </c>
      <c r="I114" s="53">
        <f>(((F114+1)-E114)/F114)*4+1</f>
        <v>3.8444444444444446</v>
      </c>
      <c r="J114" s="71">
        <f t="shared" si="5"/>
        <v>7.844444444444445</v>
      </c>
      <c r="N114" s="96"/>
      <c r="P114" s="11"/>
    </row>
    <row r="115" spans="1:16" ht="12.75">
      <c r="A115" s="91" t="s">
        <v>204</v>
      </c>
      <c r="B115" s="91" t="s">
        <v>8</v>
      </c>
      <c r="C115" s="40"/>
      <c r="D115" s="101">
        <v>3</v>
      </c>
      <c r="E115" s="102"/>
      <c r="F115" s="102"/>
      <c r="G115" s="103"/>
      <c r="H115" s="101">
        <f t="shared" si="2"/>
        <v>3</v>
      </c>
      <c r="I115" s="53"/>
      <c r="J115" s="71">
        <f t="shared" si="5"/>
        <v>3</v>
      </c>
      <c r="N115" s="96"/>
      <c r="P115" s="91"/>
    </row>
    <row r="116" spans="1:16" ht="12.75">
      <c r="A116" s="91" t="s">
        <v>205</v>
      </c>
      <c r="B116" s="91" t="s">
        <v>8</v>
      </c>
      <c r="C116" s="40"/>
      <c r="D116" s="101">
        <v>3</v>
      </c>
      <c r="E116" s="102">
        <v>54</v>
      </c>
      <c r="F116" s="102">
        <v>70</v>
      </c>
      <c r="G116" s="103"/>
      <c r="H116" s="101">
        <f t="shared" si="2"/>
        <v>3</v>
      </c>
      <c r="I116" s="53">
        <f aca="true" t="shared" si="6" ref="I116:I122">(((F116+1)-E116)/F116)*4+1</f>
        <v>1.9714285714285715</v>
      </c>
      <c r="J116" s="71">
        <f t="shared" si="5"/>
        <v>4.9714285714285715</v>
      </c>
      <c r="K116" s="10"/>
      <c r="N116" s="96"/>
      <c r="P116" s="91"/>
    </row>
    <row r="117" spans="1:16" ht="12.75">
      <c r="A117" s="91" t="s">
        <v>206</v>
      </c>
      <c r="B117" s="91" t="s">
        <v>94</v>
      </c>
      <c r="C117" s="40"/>
      <c r="D117" s="101">
        <v>4</v>
      </c>
      <c r="E117" s="102">
        <v>12</v>
      </c>
      <c r="F117" s="102">
        <v>50</v>
      </c>
      <c r="G117" s="103"/>
      <c r="H117" s="101">
        <f t="shared" si="2"/>
        <v>4</v>
      </c>
      <c r="I117" s="53">
        <f t="shared" si="6"/>
        <v>4.12</v>
      </c>
      <c r="J117" s="71">
        <f t="shared" si="5"/>
        <v>8.120000000000001</v>
      </c>
      <c r="N117" s="96"/>
      <c r="P117" s="91"/>
    </row>
    <row r="118" spans="1:16" ht="12.75">
      <c r="A118" s="91" t="s">
        <v>207</v>
      </c>
      <c r="B118" s="91" t="s">
        <v>180</v>
      </c>
      <c r="C118" s="40"/>
      <c r="D118" s="101">
        <v>3</v>
      </c>
      <c r="E118" s="102">
        <v>45</v>
      </c>
      <c r="F118" s="102">
        <v>75</v>
      </c>
      <c r="G118" s="103"/>
      <c r="H118" s="101">
        <f t="shared" si="2"/>
        <v>3</v>
      </c>
      <c r="I118" s="53">
        <f t="shared" si="6"/>
        <v>2.6533333333333333</v>
      </c>
      <c r="J118" s="71">
        <f t="shared" si="5"/>
        <v>5.653333333333333</v>
      </c>
      <c r="N118" s="96"/>
      <c r="P118" s="91"/>
    </row>
    <row r="119" spans="1:16" ht="12.75">
      <c r="A119" s="91" t="s">
        <v>208</v>
      </c>
      <c r="B119" s="91" t="s">
        <v>87</v>
      </c>
      <c r="C119" s="40"/>
      <c r="D119" s="101">
        <v>3</v>
      </c>
      <c r="E119" s="102">
        <v>31</v>
      </c>
      <c r="F119" s="102">
        <v>65</v>
      </c>
      <c r="G119" s="103"/>
      <c r="H119" s="101">
        <f t="shared" si="2"/>
        <v>3</v>
      </c>
      <c r="I119" s="53">
        <f t="shared" si="6"/>
        <v>3.1538461538461537</v>
      </c>
      <c r="J119" s="71">
        <f t="shared" si="5"/>
        <v>6.153846153846153</v>
      </c>
      <c r="N119" s="96"/>
      <c r="P119" s="91"/>
    </row>
    <row r="120" spans="1:17" ht="12.75">
      <c r="A120" s="91" t="s">
        <v>209</v>
      </c>
      <c r="B120" s="91" t="s">
        <v>87</v>
      </c>
      <c r="C120" s="40"/>
      <c r="D120" s="101">
        <v>3</v>
      </c>
      <c r="E120" s="102">
        <v>61</v>
      </c>
      <c r="F120" s="102">
        <v>69</v>
      </c>
      <c r="G120" s="103"/>
      <c r="H120" s="101">
        <f t="shared" si="2"/>
        <v>3</v>
      </c>
      <c r="I120" s="53">
        <f t="shared" si="6"/>
        <v>1.5217391304347827</v>
      </c>
      <c r="J120" s="71">
        <f t="shared" si="5"/>
        <v>4.521739130434783</v>
      </c>
      <c r="N120" s="96"/>
      <c r="Q120" s="1"/>
    </row>
    <row r="121" spans="1:17" ht="12.75">
      <c r="A121" s="91" t="s">
        <v>211</v>
      </c>
      <c r="B121" s="91" t="s">
        <v>87</v>
      </c>
      <c r="C121" s="40"/>
      <c r="D121" s="101">
        <v>3</v>
      </c>
      <c r="E121" s="102">
        <v>43</v>
      </c>
      <c r="F121" s="102">
        <v>69</v>
      </c>
      <c r="G121" s="103"/>
      <c r="H121" s="101">
        <f t="shared" si="2"/>
        <v>3</v>
      </c>
      <c r="I121" s="53">
        <f t="shared" si="6"/>
        <v>2.5652173913043477</v>
      </c>
      <c r="J121" s="71">
        <f t="shared" si="5"/>
        <v>5.565217391304348</v>
      </c>
      <c r="N121" s="96"/>
      <c r="Q121" s="89"/>
    </row>
    <row r="122" spans="1:17" ht="12.75">
      <c r="A122" s="91" t="s">
        <v>210</v>
      </c>
      <c r="B122" s="91" t="s">
        <v>8</v>
      </c>
      <c r="C122" s="40">
        <v>47</v>
      </c>
      <c r="D122" s="101">
        <v>4</v>
      </c>
      <c r="E122" s="102">
        <v>3</v>
      </c>
      <c r="F122" s="102">
        <v>50</v>
      </c>
      <c r="G122" s="105">
        <f>+(((101-C122)/100)*4)+1</f>
        <v>3.16</v>
      </c>
      <c r="H122" s="101">
        <f t="shared" si="2"/>
        <v>4</v>
      </c>
      <c r="I122" s="53">
        <f t="shared" si="6"/>
        <v>4.84</v>
      </c>
      <c r="J122" s="125">
        <f t="shared" si="5"/>
        <v>12</v>
      </c>
      <c r="N122" s="86"/>
      <c r="Q122" s="89"/>
    </row>
    <row r="123" spans="1:14" ht="12.75">
      <c r="A123" s="91"/>
      <c r="B123" s="91"/>
      <c r="I123" t="s">
        <v>281</v>
      </c>
      <c r="J123" s="87">
        <f>AVERAGE(J94:J122)</f>
        <v>5.309640058425666</v>
      </c>
      <c r="N123" s="91"/>
    </row>
    <row r="124" ht="12.75">
      <c r="Q124" s="87"/>
    </row>
    <row r="125" ht="12.75">
      <c r="Q125" s="87"/>
    </row>
    <row r="126" spans="1:17" ht="12.75">
      <c r="A126" s="20"/>
      <c r="B126" s="21"/>
      <c r="C126" s="21"/>
      <c r="D126" s="3"/>
      <c r="E126" s="3" t="s">
        <v>115</v>
      </c>
      <c r="F126" s="21"/>
      <c r="G126" s="21"/>
      <c r="H126" s="21"/>
      <c r="I126" s="21"/>
      <c r="J126" s="22"/>
      <c r="Q126" s="87"/>
    </row>
    <row r="127" spans="1:17" ht="12.75">
      <c r="A127" s="23"/>
      <c r="B127" s="27"/>
      <c r="C127" s="36" t="s">
        <v>21</v>
      </c>
      <c r="D127" s="41"/>
      <c r="E127" s="47" t="s">
        <v>6</v>
      </c>
      <c r="F127" s="58" t="s">
        <v>6</v>
      </c>
      <c r="G127" s="36" t="s">
        <v>22</v>
      </c>
      <c r="H127" s="41" t="s">
        <v>23</v>
      </c>
      <c r="I127" s="64" t="s">
        <v>6</v>
      </c>
      <c r="J127" s="65" t="s">
        <v>17</v>
      </c>
      <c r="M127" s="1"/>
      <c r="N127" s="1"/>
      <c r="O127" s="1"/>
      <c r="P127" s="1"/>
      <c r="Q127" s="87"/>
    </row>
    <row r="128" spans="1:17" ht="12.75">
      <c r="A128" s="26" t="s">
        <v>0</v>
      </c>
      <c r="B128" s="28" t="s">
        <v>1</v>
      </c>
      <c r="C128" s="37">
        <v>100</v>
      </c>
      <c r="D128" s="45" t="s">
        <v>5</v>
      </c>
      <c r="E128" s="48" t="s">
        <v>7</v>
      </c>
      <c r="F128" s="51" t="s">
        <v>16</v>
      </c>
      <c r="G128" s="37" t="s">
        <v>14</v>
      </c>
      <c r="H128" s="45" t="s">
        <v>14</v>
      </c>
      <c r="I128" s="51" t="s">
        <v>14</v>
      </c>
      <c r="J128" s="66" t="s">
        <v>14</v>
      </c>
      <c r="M128" s="1"/>
      <c r="N128" s="89"/>
      <c r="O128" s="89"/>
      <c r="P128" s="89"/>
      <c r="Q128" s="87"/>
    </row>
    <row r="129" spans="1:17" ht="12.75">
      <c r="A129" t="s">
        <v>184</v>
      </c>
      <c r="B129" s="113" t="s">
        <v>8</v>
      </c>
      <c r="C129" s="39"/>
      <c r="D129" s="67">
        <v>2</v>
      </c>
      <c r="E129" s="59"/>
      <c r="F129" s="59"/>
      <c r="G129" s="38"/>
      <c r="H129" s="68">
        <f>+D129</f>
        <v>2</v>
      </c>
      <c r="I129" s="52"/>
      <c r="J129" s="71">
        <f>+G129+H129+I129</f>
        <v>2</v>
      </c>
      <c r="M129" s="1"/>
      <c r="N129" s="89"/>
      <c r="O129" s="89"/>
      <c r="P129" s="89"/>
      <c r="Q129" s="87"/>
    </row>
    <row r="130" spans="1:17" ht="12.75">
      <c r="A130" t="s">
        <v>185</v>
      </c>
      <c r="B130" t="s">
        <v>87</v>
      </c>
      <c r="C130" s="39"/>
      <c r="D130" s="67">
        <v>3</v>
      </c>
      <c r="E130" s="59">
        <v>29</v>
      </c>
      <c r="F130" s="59">
        <v>87</v>
      </c>
      <c r="G130" s="38"/>
      <c r="H130" s="68">
        <f aca="true" t="shared" si="7" ref="H130:H157">+D130</f>
        <v>3</v>
      </c>
      <c r="I130" s="52">
        <f>(((F130+1)-E130)/F130)*4+1</f>
        <v>3.7126436781609193</v>
      </c>
      <c r="J130" s="71">
        <f>+G130+H130+I130</f>
        <v>6.712643678160919</v>
      </c>
      <c r="Q130" s="87"/>
    </row>
    <row r="131" spans="1:17" ht="12.75">
      <c r="A131" t="s">
        <v>186</v>
      </c>
      <c r="B131" t="s">
        <v>8</v>
      </c>
      <c r="C131" s="39"/>
      <c r="D131" s="67">
        <v>3</v>
      </c>
      <c r="E131" s="59">
        <v>74</v>
      </c>
      <c r="F131" s="59">
        <v>149</v>
      </c>
      <c r="G131" s="38"/>
      <c r="H131" s="68">
        <f t="shared" si="7"/>
        <v>3</v>
      </c>
      <c r="I131" s="52">
        <f>(((F131+1)-E131)/F131)*4+1</f>
        <v>3.040268456375839</v>
      </c>
      <c r="J131" s="71">
        <f aca="true" t="shared" si="8" ref="J131:J147">+G131+H131+I131</f>
        <v>6.0402684563758395</v>
      </c>
      <c r="N131" s="87"/>
      <c r="O131" s="87"/>
      <c r="P131" s="87"/>
      <c r="Q131" s="87"/>
    </row>
    <row r="132" spans="1:17" ht="12.75">
      <c r="A132" t="s">
        <v>187</v>
      </c>
      <c r="B132" t="s">
        <v>87</v>
      </c>
      <c r="C132" s="39"/>
      <c r="D132" s="67">
        <v>3</v>
      </c>
      <c r="E132" s="59">
        <v>114</v>
      </c>
      <c r="F132" s="59">
        <v>149</v>
      </c>
      <c r="G132" s="38"/>
      <c r="H132" s="68">
        <f t="shared" si="7"/>
        <v>3</v>
      </c>
      <c r="I132" s="52">
        <f aca="true" t="shared" si="9" ref="I132:I145">(((F132+1)-E132)/F132)*4+1</f>
        <v>1.9664429530201342</v>
      </c>
      <c r="J132" s="71">
        <f t="shared" si="8"/>
        <v>4.966442953020135</v>
      </c>
      <c r="N132" s="87"/>
      <c r="O132" s="87"/>
      <c r="P132" s="87"/>
      <c r="Q132" s="87"/>
    </row>
    <row r="133" spans="1:17" ht="12.75">
      <c r="A133" t="s">
        <v>212</v>
      </c>
      <c r="B133" t="s">
        <v>8</v>
      </c>
      <c r="C133" s="39"/>
      <c r="D133" s="67">
        <v>2</v>
      </c>
      <c r="E133" s="59"/>
      <c r="F133" s="59"/>
      <c r="G133" s="38"/>
      <c r="H133" s="68">
        <f t="shared" si="7"/>
        <v>2</v>
      </c>
      <c r="I133" s="52"/>
      <c r="J133" s="71">
        <f t="shared" si="8"/>
        <v>2</v>
      </c>
      <c r="N133" s="87"/>
      <c r="O133" s="87"/>
      <c r="P133" s="87"/>
      <c r="Q133" s="87"/>
    </row>
    <row r="134" spans="1:17" ht="12.75">
      <c r="A134" t="s">
        <v>188</v>
      </c>
      <c r="B134" t="s">
        <v>8</v>
      </c>
      <c r="C134" s="39"/>
      <c r="D134" s="67">
        <v>4</v>
      </c>
      <c r="E134" s="59">
        <v>46</v>
      </c>
      <c r="F134" s="59">
        <v>149</v>
      </c>
      <c r="G134" s="38"/>
      <c r="H134" s="68">
        <f t="shared" si="7"/>
        <v>4</v>
      </c>
      <c r="I134" s="52">
        <f t="shared" si="9"/>
        <v>3.791946308724832</v>
      </c>
      <c r="J134" s="71">
        <f t="shared" si="8"/>
        <v>7.791946308724832</v>
      </c>
      <c r="N134" s="87"/>
      <c r="O134" s="87"/>
      <c r="P134" s="87"/>
      <c r="Q134" s="87"/>
    </row>
    <row r="135" spans="1:17" ht="12.75">
      <c r="A135" t="s">
        <v>189</v>
      </c>
      <c r="B135" t="s">
        <v>8</v>
      </c>
      <c r="C135" s="39"/>
      <c r="D135" s="67">
        <v>3</v>
      </c>
      <c r="E135" s="59">
        <v>112</v>
      </c>
      <c r="F135" s="59">
        <v>149</v>
      </c>
      <c r="G135" s="38"/>
      <c r="H135" s="68">
        <f t="shared" si="7"/>
        <v>3</v>
      </c>
      <c r="I135" s="52">
        <f t="shared" si="9"/>
        <v>2.0201342281879198</v>
      </c>
      <c r="J135" s="71">
        <f t="shared" si="8"/>
        <v>5.02013422818792</v>
      </c>
      <c r="N135" s="87"/>
      <c r="O135" s="87"/>
      <c r="P135" s="87"/>
      <c r="Q135" s="87"/>
    </row>
    <row r="136" spans="1:17" ht="12.75">
      <c r="A136" t="s">
        <v>190</v>
      </c>
      <c r="B136" t="s">
        <v>8</v>
      </c>
      <c r="C136" s="39"/>
      <c r="D136" s="67">
        <v>2</v>
      </c>
      <c r="E136" s="59"/>
      <c r="F136" s="59"/>
      <c r="G136" s="69"/>
      <c r="H136" s="68">
        <f t="shared" si="7"/>
        <v>2</v>
      </c>
      <c r="I136" s="52"/>
      <c r="J136" s="71">
        <f t="shared" si="8"/>
        <v>2</v>
      </c>
      <c r="N136" s="87"/>
      <c r="O136" s="87"/>
      <c r="P136" s="87"/>
      <c r="Q136" s="87"/>
    </row>
    <row r="137" spans="1:17" ht="12.75">
      <c r="A137" t="s">
        <v>191</v>
      </c>
      <c r="B137" t="s">
        <v>8</v>
      </c>
      <c r="C137" s="39"/>
      <c r="D137" s="67">
        <v>2</v>
      </c>
      <c r="E137" s="59"/>
      <c r="F137" s="59"/>
      <c r="G137" s="38"/>
      <c r="H137" s="68">
        <f t="shared" si="7"/>
        <v>2</v>
      </c>
      <c r="I137" s="52"/>
      <c r="J137" s="71">
        <f t="shared" si="8"/>
        <v>2</v>
      </c>
      <c r="N137" s="87"/>
      <c r="O137" s="87"/>
      <c r="P137" s="87"/>
      <c r="Q137" s="87"/>
    </row>
    <row r="138" spans="1:17" ht="12.75">
      <c r="A138" t="s">
        <v>192</v>
      </c>
      <c r="B138" t="s">
        <v>8</v>
      </c>
      <c r="C138" s="39"/>
      <c r="D138" s="67">
        <v>3</v>
      </c>
      <c r="E138" s="59">
        <v>30</v>
      </c>
      <c r="F138" s="59">
        <v>41</v>
      </c>
      <c r="G138" s="38"/>
      <c r="H138" s="68">
        <f t="shared" si="7"/>
        <v>3</v>
      </c>
      <c r="I138" s="52">
        <f t="shared" si="9"/>
        <v>2.1707317073170733</v>
      </c>
      <c r="J138" s="71">
        <f t="shared" si="8"/>
        <v>5.170731707317073</v>
      </c>
      <c r="N138" s="87"/>
      <c r="O138" s="87"/>
      <c r="P138" s="87"/>
      <c r="Q138" s="87"/>
    </row>
    <row r="139" spans="1:17" ht="12.75">
      <c r="A139" t="s">
        <v>193</v>
      </c>
      <c r="B139" t="s">
        <v>8</v>
      </c>
      <c r="C139" s="39"/>
      <c r="D139" s="67">
        <v>2</v>
      </c>
      <c r="E139" s="59"/>
      <c r="F139" s="59"/>
      <c r="G139" s="38"/>
      <c r="H139" s="68">
        <f t="shared" si="7"/>
        <v>2</v>
      </c>
      <c r="I139" s="52"/>
      <c r="J139" s="71">
        <f t="shared" si="8"/>
        <v>2</v>
      </c>
      <c r="N139" s="87"/>
      <c r="O139" s="87"/>
      <c r="P139" s="87"/>
      <c r="Q139" s="87"/>
    </row>
    <row r="140" spans="1:17" ht="12.75">
      <c r="A140" t="s">
        <v>194</v>
      </c>
      <c r="B140" t="s">
        <v>8</v>
      </c>
      <c r="C140" s="39"/>
      <c r="D140" s="67">
        <v>2</v>
      </c>
      <c r="E140" s="59"/>
      <c r="F140" s="59"/>
      <c r="G140" s="38"/>
      <c r="H140" s="68">
        <f t="shared" si="7"/>
        <v>2</v>
      </c>
      <c r="I140" s="52"/>
      <c r="J140" s="71">
        <f t="shared" si="8"/>
        <v>2</v>
      </c>
      <c r="N140" s="87"/>
      <c r="O140" s="87"/>
      <c r="P140" s="87"/>
      <c r="Q140" s="87"/>
    </row>
    <row r="141" spans="1:17" ht="12.75">
      <c r="A141" s="11" t="s">
        <v>195</v>
      </c>
      <c r="B141" s="11" t="s">
        <v>8</v>
      </c>
      <c r="C141" s="39"/>
      <c r="D141" s="67">
        <v>2</v>
      </c>
      <c r="E141" s="59"/>
      <c r="F141" s="59"/>
      <c r="G141" s="69"/>
      <c r="H141" s="68">
        <f t="shared" si="7"/>
        <v>2</v>
      </c>
      <c r="I141" s="52"/>
      <c r="J141" s="71">
        <f t="shared" si="8"/>
        <v>2</v>
      </c>
      <c r="N141" s="87"/>
      <c r="O141" s="87"/>
      <c r="P141" s="87"/>
      <c r="Q141" s="87"/>
    </row>
    <row r="142" spans="1:17" ht="12.75">
      <c r="A142" s="11" t="s">
        <v>196</v>
      </c>
      <c r="B142" s="11" t="s">
        <v>8</v>
      </c>
      <c r="C142" s="39"/>
      <c r="D142" s="67">
        <v>3</v>
      </c>
      <c r="E142" s="59">
        <v>39</v>
      </c>
      <c r="F142" s="59">
        <v>89</v>
      </c>
      <c r="G142" s="38"/>
      <c r="H142" s="68">
        <f t="shared" si="7"/>
        <v>3</v>
      </c>
      <c r="I142" s="52">
        <f t="shared" si="9"/>
        <v>3.292134831460674</v>
      </c>
      <c r="J142" s="71">
        <f t="shared" si="8"/>
        <v>6.2921348314606735</v>
      </c>
      <c r="N142" s="87"/>
      <c r="O142" s="87"/>
      <c r="P142" s="87"/>
      <c r="Q142" s="87"/>
    </row>
    <row r="143" spans="1:17" ht="12.75">
      <c r="A143" t="s">
        <v>197</v>
      </c>
      <c r="B143" t="s">
        <v>8</v>
      </c>
      <c r="C143" s="39"/>
      <c r="D143" s="67">
        <v>3</v>
      </c>
      <c r="E143" s="59">
        <v>37</v>
      </c>
      <c r="F143" s="59">
        <v>41</v>
      </c>
      <c r="G143" s="38"/>
      <c r="H143" s="68">
        <f t="shared" si="7"/>
        <v>3</v>
      </c>
      <c r="I143" s="52">
        <f t="shared" si="9"/>
        <v>1.4878048780487805</v>
      </c>
      <c r="J143" s="71">
        <f t="shared" si="8"/>
        <v>4.487804878048781</v>
      </c>
      <c r="N143" s="87"/>
      <c r="O143" s="87"/>
      <c r="P143" s="87"/>
      <c r="Q143" s="87"/>
    </row>
    <row r="144" spans="1:17" ht="12.75">
      <c r="A144" t="s">
        <v>198</v>
      </c>
      <c r="B144" t="s">
        <v>8</v>
      </c>
      <c r="C144" s="39"/>
      <c r="D144" s="67">
        <v>3</v>
      </c>
      <c r="E144" s="59">
        <v>58</v>
      </c>
      <c r="F144" s="59">
        <v>89</v>
      </c>
      <c r="G144" s="38"/>
      <c r="H144" s="68">
        <f t="shared" si="7"/>
        <v>3</v>
      </c>
      <c r="I144" s="52">
        <f t="shared" si="9"/>
        <v>2.438202247191011</v>
      </c>
      <c r="J144" s="71">
        <f t="shared" si="8"/>
        <v>5.438202247191011</v>
      </c>
      <c r="N144" s="87"/>
      <c r="O144" s="87"/>
      <c r="P144" s="87"/>
      <c r="Q144" s="87"/>
    </row>
    <row r="145" spans="1:17" ht="12.75">
      <c r="A145" t="s">
        <v>199</v>
      </c>
      <c r="B145" t="s">
        <v>8</v>
      </c>
      <c r="C145" s="39"/>
      <c r="D145" s="67">
        <v>4</v>
      </c>
      <c r="E145" s="59">
        <v>25</v>
      </c>
      <c r="F145" s="59">
        <v>89</v>
      </c>
      <c r="G145" s="38"/>
      <c r="H145" s="68">
        <f t="shared" si="7"/>
        <v>4</v>
      </c>
      <c r="I145" s="52">
        <f t="shared" si="9"/>
        <v>3.9213483146067416</v>
      </c>
      <c r="J145" s="71">
        <f t="shared" si="8"/>
        <v>7.921348314606742</v>
      </c>
      <c r="N145" s="87"/>
      <c r="O145" s="87"/>
      <c r="P145" s="87"/>
      <c r="Q145" s="87"/>
    </row>
    <row r="146" spans="1:17" ht="12.75">
      <c r="A146" t="s">
        <v>200</v>
      </c>
      <c r="B146" t="s">
        <v>8</v>
      </c>
      <c r="C146" s="39"/>
      <c r="D146" s="67">
        <v>2</v>
      </c>
      <c r="E146" s="59"/>
      <c r="F146" s="59"/>
      <c r="G146" s="69"/>
      <c r="H146" s="68">
        <f t="shared" si="7"/>
        <v>2</v>
      </c>
      <c r="I146" s="52"/>
      <c r="J146" s="71">
        <f t="shared" si="8"/>
        <v>2</v>
      </c>
      <c r="N146" s="87"/>
      <c r="O146" s="87"/>
      <c r="P146" s="87"/>
      <c r="Q146" s="87"/>
    </row>
    <row r="147" spans="1:17" ht="12.75">
      <c r="A147" t="s">
        <v>201</v>
      </c>
      <c r="B147" t="s">
        <v>8</v>
      </c>
      <c r="C147" s="39"/>
      <c r="D147" s="67">
        <v>3</v>
      </c>
      <c r="E147" s="59">
        <v>103</v>
      </c>
      <c r="F147" s="59">
        <v>149</v>
      </c>
      <c r="G147" s="69"/>
      <c r="H147" s="68">
        <f t="shared" si="7"/>
        <v>3</v>
      </c>
      <c r="I147" s="52">
        <f>(((F147+1)-E147)/F147)*4+1</f>
        <v>2.261744966442953</v>
      </c>
      <c r="J147" s="71">
        <f t="shared" si="8"/>
        <v>5.2617449664429525</v>
      </c>
      <c r="N147" s="9"/>
      <c r="O147" s="87"/>
      <c r="P147" s="87"/>
      <c r="Q147" s="87"/>
    </row>
    <row r="148" spans="1:17" ht="12.75">
      <c r="A148" t="s">
        <v>202</v>
      </c>
      <c r="B148" t="s">
        <v>8</v>
      </c>
      <c r="C148" s="40"/>
      <c r="D148" s="104">
        <v>4</v>
      </c>
      <c r="E148" s="102">
        <v>4</v>
      </c>
      <c r="F148" s="102">
        <v>62</v>
      </c>
      <c r="G148" s="105"/>
      <c r="H148" s="106">
        <f t="shared" si="7"/>
        <v>4</v>
      </c>
      <c r="I148" s="53">
        <f>(((F148+1)-E148)/F148)*4+1</f>
        <v>4.806451612903226</v>
      </c>
      <c r="J148" s="71">
        <f aca="true" t="shared" si="10" ref="J148:J157">+G148+H148+I148</f>
        <v>8.806451612903226</v>
      </c>
      <c r="N148" s="9"/>
      <c r="O148" s="87"/>
      <c r="P148" s="87"/>
      <c r="Q148" s="87"/>
    </row>
    <row r="149" spans="1:17" ht="12.75">
      <c r="A149" s="11" t="s">
        <v>203</v>
      </c>
      <c r="B149" s="11" t="s">
        <v>8</v>
      </c>
      <c r="C149" s="40"/>
      <c r="D149" s="104">
        <v>2</v>
      </c>
      <c r="E149" s="102"/>
      <c r="F149" s="102"/>
      <c r="G149" s="105"/>
      <c r="H149" s="106">
        <f t="shared" si="7"/>
        <v>2</v>
      </c>
      <c r="I149" s="53"/>
      <c r="J149" s="71">
        <f t="shared" si="10"/>
        <v>2</v>
      </c>
      <c r="N149" s="9"/>
      <c r="O149" s="87"/>
      <c r="P149" s="87"/>
      <c r="Q149" s="87"/>
    </row>
    <row r="150" spans="1:17" ht="12.75">
      <c r="A150" s="91" t="s">
        <v>204</v>
      </c>
      <c r="B150" s="91" t="s">
        <v>8</v>
      </c>
      <c r="C150" s="40"/>
      <c r="D150" s="104">
        <v>2</v>
      </c>
      <c r="E150" s="102"/>
      <c r="F150" s="102"/>
      <c r="G150" s="105"/>
      <c r="H150" s="106">
        <f t="shared" si="7"/>
        <v>2</v>
      </c>
      <c r="I150" s="53"/>
      <c r="J150" s="71">
        <f t="shared" si="10"/>
        <v>2</v>
      </c>
      <c r="N150" s="9"/>
      <c r="O150" s="87"/>
      <c r="P150" s="87"/>
      <c r="Q150" s="87"/>
    </row>
    <row r="151" spans="1:20" ht="12.75">
      <c r="A151" s="91" t="s">
        <v>205</v>
      </c>
      <c r="B151" s="91" t="s">
        <v>8</v>
      </c>
      <c r="C151" s="40"/>
      <c r="D151" s="104">
        <v>3</v>
      </c>
      <c r="E151" s="102">
        <v>29</v>
      </c>
      <c r="F151" s="102">
        <v>41</v>
      </c>
      <c r="G151" s="105"/>
      <c r="H151" s="106">
        <f t="shared" si="7"/>
        <v>3</v>
      </c>
      <c r="I151" s="53">
        <f>(((F151+1)-E151)/F151)*4+1</f>
        <v>2.2682926829268295</v>
      </c>
      <c r="J151" s="71">
        <f t="shared" si="10"/>
        <v>5.2682926829268295</v>
      </c>
      <c r="N151" s="9"/>
      <c r="O151" s="87"/>
      <c r="P151" s="87"/>
      <c r="Q151" s="29"/>
      <c r="R151" s="11"/>
      <c r="S151" s="11"/>
      <c r="T151" s="11"/>
    </row>
    <row r="152" spans="1:20" ht="12.75">
      <c r="A152" s="91" t="s">
        <v>206</v>
      </c>
      <c r="B152" s="91" t="s">
        <v>94</v>
      </c>
      <c r="C152" s="40"/>
      <c r="D152" s="104">
        <v>3</v>
      </c>
      <c r="E152" s="102">
        <v>14</v>
      </c>
      <c r="F152" s="102">
        <v>41</v>
      </c>
      <c r="G152" s="105"/>
      <c r="H152" s="106">
        <f t="shared" si="7"/>
        <v>3</v>
      </c>
      <c r="I152" s="53">
        <f>(((F152+1)-E152)/F152)*4+1</f>
        <v>3.731707317073171</v>
      </c>
      <c r="J152" s="71">
        <f t="shared" si="10"/>
        <v>6.731707317073171</v>
      </c>
      <c r="N152" s="87"/>
      <c r="O152" s="87"/>
      <c r="P152" s="87"/>
      <c r="Q152" s="73"/>
      <c r="R152" s="73"/>
      <c r="S152" s="11"/>
      <c r="T152" s="11"/>
    </row>
    <row r="153" spans="1:20" ht="12.75">
      <c r="A153" s="91" t="s">
        <v>207</v>
      </c>
      <c r="B153" s="91" t="s">
        <v>180</v>
      </c>
      <c r="C153" s="40"/>
      <c r="D153" s="104">
        <v>2</v>
      </c>
      <c r="E153" s="102"/>
      <c r="F153" s="102"/>
      <c r="G153" s="105"/>
      <c r="H153" s="106">
        <f t="shared" si="7"/>
        <v>2</v>
      </c>
      <c r="I153" s="53"/>
      <c r="J153" s="71">
        <f t="shared" si="10"/>
        <v>2</v>
      </c>
      <c r="N153" s="87"/>
      <c r="O153" s="87"/>
      <c r="P153" s="88"/>
      <c r="Q153" s="82"/>
      <c r="R153" s="73"/>
      <c r="S153" s="11"/>
      <c r="T153" s="11"/>
    </row>
    <row r="154" spans="1:20" ht="12.75">
      <c r="A154" s="91" t="s">
        <v>208</v>
      </c>
      <c r="B154" s="91" t="s">
        <v>87</v>
      </c>
      <c r="C154" s="40"/>
      <c r="D154" s="104">
        <v>3</v>
      </c>
      <c r="E154" s="102">
        <v>51</v>
      </c>
      <c r="F154" s="102">
        <v>87</v>
      </c>
      <c r="G154" s="105"/>
      <c r="H154" s="106">
        <f t="shared" si="7"/>
        <v>3</v>
      </c>
      <c r="I154" s="53">
        <f>(((F154+1)-E154)/F154)*4+1</f>
        <v>2.7011494252873565</v>
      </c>
      <c r="J154" s="71">
        <f t="shared" si="10"/>
        <v>5.7011494252873565</v>
      </c>
      <c r="N154" s="87"/>
      <c r="O154" s="87"/>
      <c r="P154" s="88"/>
      <c r="Q154" s="82"/>
      <c r="R154" s="82"/>
      <c r="S154" s="82"/>
      <c r="T154" s="11"/>
    </row>
    <row r="155" spans="1:20" ht="12.75">
      <c r="A155" s="91" t="s">
        <v>209</v>
      </c>
      <c r="B155" s="91" t="s">
        <v>87</v>
      </c>
      <c r="C155" s="40"/>
      <c r="D155" s="104">
        <v>3</v>
      </c>
      <c r="E155" s="102">
        <v>51</v>
      </c>
      <c r="F155" s="102">
        <v>88</v>
      </c>
      <c r="G155" s="105"/>
      <c r="H155" s="106">
        <f t="shared" si="7"/>
        <v>3</v>
      </c>
      <c r="I155" s="53">
        <f>(((F155+1)-E155)/F155)*4+1</f>
        <v>2.7272727272727275</v>
      </c>
      <c r="J155" s="71">
        <f t="shared" si="10"/>
        <v>5.7272727272727275</v>
      </c>
      <c r="N155" s="87"/>
      <c r="O155" s="87"/>
      <c r="P155" s="88"/>
      <c r="Q155" s="81"/>
      <c r="R155" s="73"/>
      <c r="S155" s="11"/>
      <c r="T155" s="11"/>
    </row>
    <row r="156" spans="1:20" ht="12.75">
      <c r="A156" s="91" t="s">
        <v>211</v>
      </c>
      <c r="B156" s="91" t="s">
        <v>87</v>
      </c>
      <c r="C156" s="40"/>
      <c r="D156" s="104">
        <v>3</v>
      </c>
      <c r="E156" s="102">
        <v>29</v>
      </c>
      <c r="F156" s="102">
        <v>95</v>
      </c>
      <c r="G156" s="105"/>
      <c r="H156" s="106">
        <f t="shared" si="7"/>
        <v>3</v>
      </c>
      <c r="I156" s="53">
        <f>(((F156+1)-E156)/F156)*4+1</f>
        <v>3.8210526315789473</v>
      </c>
      <c r="J156" s="71">
        <f t="shared" si="10"/>
        <v>6.821052631578947</v>
      </c>
      <c r="N156" s="87"/>
      <c r="O156" s="87"/>
      <c r="P156" s="88"/>
      <c r="Q156" s="81"/>
      <c r="R156" s="73"/>
      <c r="S156" s="11"/>
      <c r="T156" s="11"/>
    </row>
    <row r="157" spans="1:20" ht="12.75">
      <c r="A157" s="91" t="s">
        <v>210</v>
      </c>
      <c r="B157" s="91" t="s">
        <v>8</v>
      </c>
      <c r="C157" s="40">
        <v>93</v>
      </c>
      <c r="D157" s="104">
        <v>4</v>
      </c>
      <c r="E157" s="102">
        <v>8</v>
      </c>
      <c r="F157" s="102">
        <v>104</v>
      </c>
      <c r="G157" s="105">
        <f>+(((101-C157)/100)*4)+1</f>
        <v>1.32</v>
      </c>
      <c r="H157" s="106">
        <f t="shared" si="7"/>
        <v>4</v>
      </c>
      <c r="I157" s="53">
        <f>(((F157+1)-E157)/F157)*4+1</f>
        <v>4.730769230769231</v>
      </c>
      <c r="J157" s="125">
        <f t="shared" si="10"/>
        <v>10.05076923076923</v>
      </c>
      <c r="N157" s="87"/>
      <c r="O157" s="87"/>
      <c r="P157" s="88"/>
      <c r="Q157" s="81"/>
      <c r="R157" s="73"/>
      <c r="S157" s="11"/>
      <c r="T157" s="11"/>
    </row>
    <row r="158" spans="1:20" ht="12.75">
      <c r="A158" s="11"/>
      <c r="B158" s="11"/>
      <c r="C158" s="34"/>
      <c r="D158" s="11"/>
      <c r="E158" s="11"/>
      <c r="F158" s="11"/>
      <c r="G158" s="12"/>
      <c r="H158" s="11"/>
      <c r="I158" s="12" t="s">
        <v>281</v>
      </c>
      <c r="J158" s="87">
        <f>AVERAGE(J129:J157)</f>
        <v>4.696899937839599</v>
      </c>
      <c r="M158" s="11"/>
      <c r="N158" s="11"/>
      <c r="O158" s="11"/>
      <c r="P158" s="11"/>
      <c r="Q158" s="81"/>
      <c r="R158" s="73"/>
      <c r="S158" s="80"/>
      <c r="T158" s="11"/>
    </row>
    <row r="159" spans="13:20" ht="12.75">
      <c r="M159" s="73"/>
      <c r="N159" s="82"/>
      <c r="O159" s="73"/>
      <c r="P159" s="73"/>
      <c r="Q159" s="81"/>
      <c r="R159" s="73"/>
      <c r="S159" s="11"/>
      <c r="T159" s="11"/>
    </row>
    <row r="160" spans="13:20" ht="12.75">
      <c r="M160" s="90"/>
      <c r="N160" s="82"/>
      <c r="O160" s="82"/>
      <c r="P160" s="82"/>
      <c r="Q160" s="82"/>
      <c r="R160" s="73"/>
      <c r="S160" s="11"/>
      <c r="T160" s="11"/>
    </row>
    <row r="161" spans="1:15" ht="12.75">
      <c r="A161" s="20"/>
      <c r="B161" s="3" t="s">
        <v>280</v>
      </c>
      <c r="C161" s="21"/>
      <c r="D161" s="21"/>
      <c r="E161" s="22"/>
      <c r="F161" s="11"/>
      <c r="G161" s="11"/>
      <c r="H161" s="11"/>
      <c r="I161" s="11"/>
      <c r="M161" s="90"/>
      <c r="N161" s="82"/>
      <c r="O161" s="11"/>
    </row>
    <row r="162" spans="1:15" ht="12.75">
      <c r="A162" s="23"/>
      <c r="B162" s="24" t="s">
        <v>24</v>
      </c>
      <c r="C162" s="24" t="s">
        <v>4</v>
      </c>
      <c r="D162" s="24" t="s">
        <v>118</v>
      </c>
      <c r="E162" s="25" t="s">
        <v>17</v>
      </c>
      <c r="G162" s="10"/>
      <c r="H162" s="10"/>
      <c r="I162" s="10"/>
      <c r="M162" s="73"/>
      <c r="N162" s="79"/>
      <c r="O162" s="11"/>
    </row>
    <row r="163" spans="1:15" ht="12.75">
      <c r="A163" s="26" t="s">
        <v>0</v>
      </c>
      <c r="B163" s="4" t="s">
        <v>25</v>
      </c>
      <c r="C163" s="4" t="s">
        <v>25</v>
      </c>
      <c r="D163" s="4" t="s">
        <v>25</v>
      </c>
      <c r="E163" s="8" t="s">
        <v>25</v>
      </c>
      <c r="G163" s="10"/>
      <c r="H163" s="10"/>
      <c r="I163" s="10"/>
      <c r="M163" s="73"/>
      <c r="N163" s="79"/>
      <c r="O163" s="11"/>
    </row>
    <row r="164" spans="1:20" ht="12.75">
      <c r="A164" t="s">
        <v>184</v>
      </c>
      <c r="B164" s="29">
        <f aca="true" t="shared" si="11" ref="B164:B192">+L60</f>
        <v>2.3684210526315788</v>
      </c>
      <c r="C164" s="29">
        <f aca="true" t="shared" si="12" ref="C164:C192">+J94</f>
        <v>4.04</v>
      </c>
      <c r="D164" s="29">
        <f aca="true" t="shared" si="13" ref="D164:D192">+J129</f>
        <v>2</v>
      </c>
      <c r="E164" s="29">
        <f aca="true" t="shared" si="14" ref="E164:E192">+B164+C164+D164</f>
        <v>8.408421052631578</v>
      </c>
      <c r="H164" s="2"/>
      <c r="I164" s="12"/>
      <c r="M164" s="73"/>
      <c r="N164" s="79"/>
      <c r="O164" s="113"/>
      <c r="P164" s="10"/>
      <c r="Q164" s="113"/>
      <c r="R164" s="113"/>
      <c r="S164" s="113"/>
      <c r="T164" s="11"/>
    </row>
    <row r="165" spans="1:20" ht="12.75">
      <c r="A165" t="s">
        <v>185</v>
      </c>
      <c r="B165" s="29">
        <f t="shared" si="11"/>
        <v>3.4615384615384617</v>
      </c>
      <c r="C165" s="29">
        <f t="shared" si="12"/>
        <v>6.25</v>
      </c>
      <c r="D165" s="29">
        <f t="shared" si="13"/>
        <v>6.712643678160919</v>
      </c>
      <c r="E165" s="29">
        <f t="shared" si="14"/>
        <v>16.424182139699383</v>
      </c>
      <c r="H165" s="2"/>
      <c r="I165" s="12"/>
      <c r="M165" s="11"/>
      <c r="N165" s="79"/>
      <c r="O165" s="123"/>
      <c r="P165" s="10"/>
      <c r="Q165" s="10"/>
      <c r="R165" s="10"/>
      <c r="S165" s="10"/>
      <c r="T165" s="11"/>
    </row>
    <row r="166" spans="1:20" ht="12.75">
      <c r="A166" t="s">
        <v>186</v>
      </c>
      <c r="B166" s="29">
        <f t="shared" si="11"/>
        <v>1.8421052631578947</v>
      </c>
      <c r="C166" s="29">
        <f t="shared" si="12"/>
        <v>5.155555555555555</v>
      </c>
      <c r="D166" s="29">
        <f t="shared" si="13"/>
        <v>6.0402684563758395</v>
      </c>
      <c r="E166" s="29">
        <f t="shared" si="14"/>
        <v>13.03792927508929</v>
      </c>
      <c r="H166" s="9"/>
      <c r="I166" s="12"/>
      <c r="M166" s="73"/>
      <c r="N166" s="79"/>
      <c r="O166" s="123"/>
      <c r="P166" s="10"/>
      <c r="Q166" s="10"/>
      <c r="R166" s="10"/>
      <c r="S166" s="10"/>
      <c r="T166" s="11"/>
    </row>
    <row r="167" spans="1:20" ht="12.75">
      <c r="A167" t="s">
        <v>187</v>
      </c>
      <c r="B167" s="29">
        <f t="shared" si="11"/>
        <v>1.9230769230769231</v>
      </c>
      <c r="C167" s="29">
        <f t="shared" si="12"/>
        <v>3</v>
      </c>
      <c r="D167" s="29">
        <f t="shared" si="13"/>
        <v>4.966442953020135</v>
      </c>
      <c r="E167" s="29">
        <f t="shared" si="14"/>
        <v>9.889519876097058</v>
      </c>
      <c r="H167" s="9"/>
      <c r="I167" s="12"/>
      <c r="M167" s="73"/>
      <c r="N167" s="79"/>
      <c r="O167" s="14"/>
      <c r="P167" s="122"/>
      <c r="Q167" s="122"/>
      <c r="R167" s="122"/>
      <c r="S167" s="122"/>
      <c r="T167" s="11"/>
    </row>
    <row r="168" spans="1:20" ht="12.75">
      <c r="A168" t="s">
        <v>212</v>
      </c>
      <c r="B168" s="29">
        <f t="shared" si="11"/>
        <v>0</v>
      </c>
      <c r="C168" s="29">
        <f t="shared" si="12"/>
        <v>2</v>
      </c>
      <c r="D168" s="29">
        <f t="shared" si="13"/>
        <v>2</v>
      </c>
      <c r="E168" s="29">
        <f t="shared" si="14"/>
        <v>4</v>
      </c>
      <c r="H168" s="2"/>
      <c r="I168" s="12"/>
      <c r="M168" s="73"/>
      <c r="N168" s="79"/>
      <c r="O168" s="14"/>
      <c r="P168" s="122"/>
      <c r="Q168" s="122"/>
      <c r="R168" s="122"/>
      <c r="S168" s="122"/>
      <c r="T168" s="11"/>
    </row>
    <row r="169" spans="1:20" ht="12.75">
      <c r="A169" t="s">
        <v>188</v>
      </c>
      <c r="B169" s="29">
        <f t="shared" si="11"/>
        <v>3.526315789473684</v>
      </c>
      <c r="C169" s="29">
        <f t="shared" si="12"/>
        <v>7.5600000000000005</v>
      </c>
      <c r="D169" s="29">
        <f t="shared" si="13"/>
        <v>7.791946308724832</v>
      </c>
      <c r="E169" s="29">
        <f t="shared" si="14"/>
        <v>18.878262098198515</v>
      </c>
      <c r="H169" s="9"/>
      <c r="I169" s="12"/>
      <c r="M169" s="73"/>
      <c r="N169" s="79"/>
      <c r="O169" s="14"/>
      <c r="P169" s="122"/>
      <c r="Q169" s="122"/>
      <c r="R169" s="122"/>
      <c r="S169" s="122"/>
      <c r="T169" s="11"/>
    </row>
    <row r="170" spans="1:20" ht="12.75">
      <c r="A170" t="s">
        <v>189</v>
      </c>
      <c r="B170" s="29">
        <f t="shared" si="11"/>
        <v>4.157894736842105</v>
      </c>
      <c r="C170" s="29">
        <f t="shared" si="12"/>
        <v>6.355555555555556</v>
      </c>
      <c r="D170" s="29">
        <f t="shared" si="13"/>
        <v>5.02013422818792</v>
      </c>
      <c r="E170" s="29">
        <f t="shared" si="14"/>
        <v>15.533584520585581</v>
      </c>
      <c r="H170" s="2"/>
      <c r="I170" s="12"/>
      <c r="M170" s="11"/>
      <c r="N170" s="79"/>
      <c r="O170" s="14"/>
      <c r="P170" s="122"/>
      <c r="Q170" s="122"/>
      <c r="R170" s="122"/>
      <c r="S170" s="122"/>
      <c r="T170" s="11"/>
    </row>
    <row r="171" spans="1:20" ht="12.75">
      <c r="A171" t="s">
        <v>190</v>
      </c>
      <c r="B171" s="29">
        <f t="shared" si="11"/>
        <v>3.4210526315789473</v>
      </c>
      <c r="C171" s="29">
        <f t="shared" si="12"/>
        <v>3</v>
      </c>
      <c r="D171" s="29">
        <f t="shared" si="13"/>
        <v>2</v>
      </c>
      <c r="E171" s="29">
        <f t="shared" si="14"/>
        <v>8.421052631578947</v>
      </c>
      <c r="H171" s="2"/>
      <c r="I171" s="12"/>
      <c r="M171" s="73"/>
      <c r="N171" s="79"/>
      <c r="O171" s="14"/>
      <c r="P171" s="122"/>
      <c r="Q171" s="122"/>
      <c r="R171" s="122"/>
      <c r="S171" s="122"/>
      <c r="T171" s="11"/>
    </row>
    <row r="172" spans="1:20" ht="12.75">
      <c r="A172" t="s">
        <v>191</v>
      </c>
      <c r="B172" s="29">
        <f t="shared" si="11"/>
        <v>2.263157894736842</v>
      </c>
      <c r="C172" s="29">
        <f t="shared" si="12"/>
        <v>4.8</v>
      </c>
      <c r="D172" s="29">
        <f t="shared" si="13"/>
        <v>2</v>
      </c>
      <c r="E172" s="29">
        <f t="shared" si="14"/>
        <v>9.063157894736841</v>
      </c>
      <c r="H172" s="2"/>
      <c r="I172" s="12"/>
      <c r="M172" s="73"/>
      <c r="N172" s="79"/>
      <c r="O172" s="14"/>
      <c r="P172" s="122"/>
      <c r="Q172" s="122"/>
      <c r="R172" s="122"/>
      <c r="S172" s="122"/>
      <c r="T172" s="11"/>
    </row>
    <row r="173" spans="1:20" ht="12.75">
      <c r="A173" t="s">
        <v>192</v>
      </c>
      <c r="B173" s="29">
        <f t="shared" si="11"/>
        <v>3</v>
      </c>
      <c r="C173" s="29">
        <f t="shared" si="12"/>
        <v>5.52</v>
      </c>
      <c r="D173" s="29">
        <f t="shared" si="13"/>
        <v>5.170731707317073</v>
      </c>
      <c r="E173" s="29">
        <f t="shared" si="14"/>
        <v>13.690731707317074</v>
      </c>
      <c r="H173" s="2"/>
      <c r="I173" s="12"/>
      <c r="L173" s="11"/>
      <c r="M173" s="11"/>
      <c r="N173" s="79"/>
      <c r="O173" s="14"/>
      <c r="P173" s="122"/>
      <c r="Q173" s="122"/>
      <c r="R173" s="122"/>
      <c r="S173" s="122"/>
      <c r="T173" s="11"/>
    </row>
    <row r="174" spans="1:20" ht="12.75">
      <c r="A174" t="s">
        <v>193</v>
      </c>
      <c r="B174" s="29">
        <f t="shared" si="11"/>
        <v>2.5789473684210527</v>
      </c>
      <c r="C174" s="29">
        <f t="shared" si="12"/>
        <v>3</v>
      </c>
      <c r="D174" s="29">
        <f t="shared" si="13"/>
        <v>2</v>
      </c>
      <c r="E174" s="29">
        <f t="shared" si="14"/>
        <v>7.578947368421053</v>
      </c>
      <c r="H174" s="2"/>
      <c r="I174" s="12"/>
      <c r="L174" s="11"/>
      <c r="M174" s="73"/>
      <c r="N174" s="79"/>
      <c r="O174" s="14"/>
      <c r="P174" s="122"/>
      <c r="Q174" s="122"/>
      <c r="R174" s="122"/>
      <c r="S174" s="122"/>
      <c r="T174" s="11"/>
    </row>
    <row r="175" spans="1:20" ht="12.75">
      <c r="A175" t="s">
        <v>194</v>
      </c>
      <c r="B175" s="29">
        <f t="shared" si="11"/>
        <v>1.736842105263158</v>
      </c>
      <c r="C175" s="29">
        <f t="shared" si="12"/>
        <v>5.28</v>
      </c>
      <c r="D175" s="29">
        <f t="shared" si="13"/>
        <v>2</v>
      </c>
      <c r="E175" s="29">
        <f t="shared" si="14"/>
        <v>9.016842105263159</v>
      </c>
      <c r="H175" s="2"/>
      <c r="I175" s="12"/>
      <c r="L175" s="11"/>
      <c r="M175" s="73"/>
      <c r="N175" s="79"/>
      <c r="O175" s="14"/>
      <c r="P175" s="122"/>
      <c r="Q175" s="122"/>
      <c r="R175" s="122"/>
      <c r="S175" s="122"/>
      <c r="T175" s="11"/>
    </row>
    <row r="176" spans="1:20" ht="12.75">
      <c r="A176" s="11" t="s">
        <v>195</v>
      </c>
      <c r="B176" s="29">
        <f t="shared" si="11"/>
        <v>2.7894736842105265</v>
      </c>
      <c r="C176" s="29">
        <f t="shared" si="12"/>
        <v>5.527272727272727</v>
      </c>
      <c r="D176" s="29">
        <f t="shared" si="13"/>
        <v>2</v>
      </c>
      <c r="E176" s="29">
        <f t="shared" si="14"/>
        <v>10.316746411483255</v>
      </c>
      <c r="H176" s="2"/>
      <c r="I176" s="12"/>
      <c r="L176" s="33"/>
      <c r="M176" s="73"/>
      <c r="N176" s="79"/>
      <c r="O176" s="14"/>
      <c r="P176" s="122"/>
      <c r="Q176" s="122"/>
      <c r="R176" s="122"/>
      <c r="S176" s="122"/>
      <c r="T176" s="11"/>
    </row>
    <row r="177" spans="1:20" ht="12.75">
      <c r="A177" s="11" t="s">
        <v>196</v>
      </c>
      <c r="B177" s="29">
        <f t="shared" si="11"/>
        <v>3.210526315789474</v>
      </c>
      <c r="C177" s="29">
        <f t="shared" si="12"/>
        <v>6.4</v>
      </c>
      <c r="D177" s="29">
        <f t="shared" si="13"/>
        <v>6.2921348314606735</v>
      </c>
      <c r="E177" s="29">
        <f t="shared" si="14"/>
        <v>15.902661147250148</v>
      </c>
      <c r="H177" s="2"/>
      <c r="I177" s="12"/>
      <c r="L177" s="11"/>
      <c r="M177" s="11"/>
      <c r="N177" s="79"/>
      <c r="O177" s="14"/>
      <c r="P177" s="122"/>
      <c r="Q177" s="122"/>
      <c r="R177" s="122"/>
      <c r="S177" s="122"/>
      <c r="T177" s="11"/>
    </row>
    <row r="178" spans="1:20" ht="12.75">
      <c r="A178" t="s">
        <v>197</v>
      </c>
      <c r="B178" s="29">
        <f t="shared" si="11"/>
        <v>2.473684210526316</v>
      </c>
      <c r="C178" s="29">
        <f t="shared" si="12"/>
        <v>5.085714285714285</v>
      </c>
      <c r="D178" s="29">
        <f t="shared" si="13"/>
        <v>4.487804878048781</v>
      </c>
      <c r="E178" s="29">
        <f t="shared" si="14"/>
        <v>12.047203374289381</v>
      </c>
      <c r="H178" s="2"/>
      <c r="I178" s="12"/>
      <c r="L178" s="11"/>
      <c r="M178" s="73"/>
      <c r="N178" s="79"/>
      <c r="O178" s="14"/>
      <c r="P178" s="122"/>
      <c r="Q178" s="122"/>
      <c r="R178" s="122"/>
      <c r="S178" s="122"/>
      <c r="T178" s="11"/>
    </row>
    <row r="179" spans="1:20" ht="12.75">
      <c r="A179" t="s">
        <v>198</v>
      </c>
      <c r="B179" s="29">
        <f t="shared" si="11"/>
        <v>1.1052631578947367</v>
      </c>
      <c r="C179" s="29">
        <f t="shared" si="12"/>
        <v>2</v>
      </c>
      <c r="D179" s="29">
        <f t="shared" si="13"/>
        <v>5.438202247191011</v>
      </c>
      <c r="E179" s="29">
        <f t="shared" si="14"/>
        <v>8.543465405085747</v>
      </c>
      <c r="H179" s="2"/>
      <c r="I179" s="12"/>
      <c r="L179" s="11"/>
      <c r="M179" s="73"/>
      <c r="N179" s="79"/>
      <c r="O179" s="14"/>
      <c r="P179" s="122"/>
      <c r="Q179" s="122"/>
      <c r="R179" s="122"/>
      <c r="S179" s="122"/>
      <c r="T179" s="11"/>
    </row>
    <row r="180" spans="1:21" ht="12.75">
      <c r="A180" t="s">
        <v>199</v>
      </c>
      <c r="B180" s="29">
        <f t="shared" si="11"/>
        <v>0</v>
      </c>
      <c r="C180" s="29">
        <f t="shared" si="12"/>
        <v>5.745454545454545</v>
      </c>
      <c r="D180" s="29">
        <f t="shared" si="13"/>
        <v>7.921348314606742</v>
      </c>
      <c r="E180" s="29">
        <f t="shared" si="14"/>
        <v>13.666802860061287</v>
      </c>
      <c r="H180" s="2"/>
      <c r="I180" s="12"/>
      <c r="L180" s="11"/>
      <c r="M180" s="73"/>
      <c r="N180" s="127"/>
      <c r="O180" s="29"/>
      <c r="P180" s="122"/>
      <c r="Q180" s="122"/>
      <c r="R180" s="122"/>
      <c r="S180" s="122"/>
      <c r="T180" s="11"/>
      <c r="U180" s="87"/>
    </row>
    <row r="181" spans="1:20" ht="12.75">
      <c r="A181" t="s">
        <v>200</v>
      </c>
      <c r="B181" s="29">
        <f t="shared" si="11"/>
        <v>1.526315789473684</v>
      </c>
      <c r="C181" s="29">
        <f t="shared" si="12"/>
        <v>2</v>
      </c>
      <c r="D181" s="29">
        <f t="shared" si="13"/>
        <v>2</v>
      </c>
      <c r="E181" s="29">
        <f t="shared" si="14"/>
        <v>5.526315789473684</v>
      </c>
      <c r="H181" s="9"/>
      <c r="I181" s="12"/>
      <c r="L181" s="11"/>
      <c r="M181" s="73"/>
      <c r="N181" s="127"/>
      <c r="O181" s="29"/>
      <c r="P181" s="122"/>
      <c r="Q181" s="122"/>
      <c r="R181" s="122"/>
      <c r="S181" s="122"/>
      <c r="T181" s="11"/>
    </row>
    <row r="182" spans="1:20" ht="12.75">
      <c r="A182" t="s">
        <v>201</v>
      </c>
      <c r="B182" s="29">
        <f t="shared" si="11"/>
        <v>2.894736842105263</v>
      </c>
      <c r="C182" s="29">
        <f t="shared" si="12"/>
        <v>5.08</v>
      </c>
      <c r="D182" s="29">
        <f t="shared" si="13"/>
        <v>5.2617449664429525</v>
      </c>
      <c r="E182" s="29">
        <f t="shared" si="14"/>
        <v>13.236481808548216</v>
      </c>
      <c r="H182" s="9"/>
      <c r="I182" s="12"/>
      <c r="L182" s="11"/>
      <c r="M182" s="73"/>
      <c r="N182" s="127"/>
      <c r="O182" s="29"/>
      <c r="P182" s="122"/>
      <c r="Q182" s="122"/>
      <c r="R182" s="122"/>
      <c r="S182" s="122"/>
      <c r="T182" s="11"/>
    </row>
    <row r="183" spans="1:20" ht="12.75">
      <c r="A183" t="s">
        <v>202</v>
      </c>
      <c r="B183" s="29">
        <f t="shared" si="11"/>
        <v>6.25629290617849</v>
      </c>
      <c r="C183" s="29">
        <f t="shared" si="12"/>
        <v>8.35</v>
      </c>
      <c r="D183" s="29">
        <f t="shared" si="13"/>
        <v>8.806451612903226</v>
      </c>
      <c r="E183" s="29">
        <f t="shared" si="14"/>
        <v>23.412744519081713</v>
      </c>
      <c r="H183" s="9"/>
      <c r="I183" s="12"/>
      <c r="L183" s="11"/>
      <c r="M183" s="73"/>
      <c r="N183" s="128"/>
      <c r="O183" s="29"/>
      <c r="P183" s="122"/>
      <c r="Q183" s="122"/>
      <c r="R183" s="122"/>
      <c r="S183" s="122"/>
      <c r="T183" s="11"/>
    </row>
    <row r="184" spans="1:20" ht="12.75">
      <c r="A184" s="11" t="s">
        <v>203</v>
      </c>
      <c r="B184" s="29">
        <f t="shared" si="11"/>
        <v>6.790593505039194</v>
      </c>
      <c r="C184" s="29">
        <f t="shared" si="12"/>
        <v>7.844444444444445</v>
      </c>
      <c r="D184" s="29">
        <f t="shared" si="13"/>
        <v>2</v>
      </c>
      <c r="E184" s="29">
        <f t="shared" si="14"/>
        <v>16.63503794948364</v>
      </c>
      <c r="H184" s="9"/>
      <c r="I184" s="12"/>
      <c r="L184" s="11"/>
      <c r="M184" s="73"/>
      <c r="N184" s="128"/>
      <c r="O184" s="70"/>
      <c r="P184" s="122"/>
      <c r="Q184" s="122"/>
      <c r="R184" s="122"/>
      <c r="S184" s="122"/>
      <c r="T184" s="11"/>
    </row>
    <row r="185" spans="1:20" ht="12.75">
      <c r="A185" s="91" t="s">
        <v>204</v>
      </c>
      <c r="B185" s="29">
        <f t="shared" si="11"/>
        <v>3.1052631578947367</v>
      </c>
      <c r="C185" s="29">
        <f t="shared" si="12"/>
        <v>3</v>
      </c>
      <c r="D185" s="29">
        <f t="shared" si="13"/>
        <v>2</v>
      </c>
      <c r="E185" s="29">
        <f t="shared" si="14"/>
        <v>8.105263157894736</v>
      </c>
      <c r="H185" s="9"/>
      <c r="I185" s="12"/>
      <c r="L185" s="11"/>
      <c r="M185" s="73"/>
      <c r="N185" s="128"/>
      <c r="O185" s="29"/>
      <c r="P185" s="122"/>
      <c r="Q185" s="122"/>
      <c r="R185" s="122"/>
      <c r="S185" s="122"/>
      <c r="T185" s="11"/>
    </row>
    <row r="186" spans="1:20" ht="12.75">
      <c r="A186" s="91" t="s">
        <v>205</v>
      </c>
      <c r="B186" s="29">
        <f t="shared" si="11"/>
        <v>1.9473684210526314</v>
      </c>
      <c r="C186" s="29">
        <f t="shared" si="12"/>
        <v>4.9714285714285715</v>
      </c>
      <c r="D186" s="29">
        <f t="shared" si="13"/>
        <v>5.2682926829268295</v>
      </c>
      <c r="E186" s="29">
        <f t="shared" si="14"/>
        <v>12.187089675408032</v>
      </c>
      <c r="H186" s="9"/>
      <c r="I186" s="12"/>
      <c r="L186" s="11"/>
      <c r="M186" s="73"/>
      <c r="N186" s="128"/>
      <c r="O186" s="29"/>
      <c r="P186" s="122"/>
      <c r="Q186" s="122"/>
      <c r="R186" s="122"/>
      <c r="S186" s="122"/>
      <c r="T186" s="11"/>
    </row>
    <row r="187" spans="1:20" ht="12.75">
      <c r="A187" s="91" t="s">
        <v>206</v>
      </c>
      <c r="B187" s="29">
        <f t="shared" si="11"/>
        <v>0</v>
      </c>
      <c r="C187" s="29">
        <f t="shared" si="12"/>
        <v>8.120000000000001</v>
      </c>
      <c r="D187" s="29">
        <f t="shared" si="13"/>
        <v>6.731707317073171</v>
      </c>
      <c r="E187" s="29">
        <f t="shared" si="14"/>
        <v>14.851707317073172</v>
      </c>
      <c r="H187" s="9"/>
      <c r="I187" s="12"/>
      <c r="L187" s="11"/>
      <c r="M187" s="73"/>
      <c r="N187" s="128"/>
      <c r="O187" s="29"/>
      <c r="P187" s="122"/>
      <c r="Q187" s="122"/>
      <c r="R187" s="122"/>
      <c r="S187" s="122"/>
      <c r="T187" s="11"/>
    </row>
    <row r="188" spans="1:20" ht="12.75">
      <c r="A188" s="91" t="s">
        <v>207</v>
      </c>
      <c r="B188" s="29">
        <f t="shared" si="11"/>
        <v>0</v>
      </c>
      <c r="C188" s="29">
        <f t="shared" si="12"/>
        <v>5.653333333333333</v>
      </c>
      <c r="D188" s="29">
        <f t="shared" si="13"/>
        <v>2</v>
      </c>
      <c r="E188" s="29">
        <f t="shared" si="14"/>
        <v>7.653333333333333</v>
      </c>
      <c r="H188" s="9"/>
      <c r="I188" s="12"/>
      <c r="L188" s="11"/>
      <c r="M188" s="73"/>
      <c r="N188" s="126"/>
      <c r="O188" s="14"/>
      <c r="P188" s="122"/>
      <c r="Q188" s="122"/>
      <c r="R188" s="122"/>
      <c r="S188" s="122"/>
      <c r="T188" s="11"/>
    </row>
    <row r="189" spans="1:20" ht="12.75">
      <c r="A189" s="91" t="s">
        <v>208</v>
      </c>
      <c r="B189" s="29">
        <f t="shared" si="11"/>
        <v>4.282051282051282</v>
      </c>
      <c r="C189" s="29">
        <f t="shared" si="12"/>
        <v>6.153846153846153</v>
      </c>
      <c r="D189" s="29">
        <f t="shared" si="13"/>
        <v>5.7011494252873565</v>
      </c>
      <c r="E189" s="29">
        <f t="shared" si="14"/>
        <v>16.137046861184793</v>
      </c>
      <c r="H189" s="9"/>
      <c r="I189" s="12"/>
      <c r="L189" s="11"/>
      <c r="M189" s="73"/>
      <c r="N189" s="112"/>
      <c r="O189" s="14"/>
      <c r="P189" s="122"/>
      <c r="Q189" s="122"/>
      <c r="R189" s="122"/>
      <c r="S189" s="122"/>
      <c r="T189" s="11"/>
    </row>
    <row r="190" spans="1:20" ht="12.75">
      <c r="A190" s="91" t="s">
        <v>209</v>
      </c>
      <c r="B190" s="29">
        <f t="shared" si="11"/>
        <v>2.8461538461538463</v>
      </c>
      <c r="C190" s="29">
        <f t="shared" si="12"/>
        <v>4.521739130434783</v>
      </c>
      <c r="D190" s="29">
        <f t="shared" si="13"/>
        <v>5.7272727272727275</v>
      </c>
      <c r="E190" s="29">
        <f t="shared" si="14"/>
        <v>13.095165703861358</v>
      </c>
      <c r="H190" s="9"/>
      <c r="I190" s="12"/>
      <c r="L190" s="11"/>
      <c r="M190" s="73"/>
      <c r="N190" s="112"/>
      <c r="O190" s="14"/>
      <c r="P190" s="122"/>
      <c r="Q190" s="122"/>
      <c r="R190" s="122"/>
      <c r="S190" s="122"/>
      <c r="T190" s="11"/>
    </row>
    <row r="191" spans="1:20" ht="12.75">
      <c r="A191" s="91" t="s">
        <v>211</v>
      </c>
      <c r="B191" s="29">
        <f t="shared" si="11"/>
        <v>4.076923076923077</v>
      </c>
      <c r="C191" s="29">
        <f t="shared" si="12"/>
        <v>5.565217391304348</v>
      </c>
      <c r="D191" s="29">
        <f t="shared" si="13"/>
        <v>6.821052631578947</v>
      </c>
      <c r="E191" s="29">
        <f t="shared" si="14"/>
        <v>16.46319309980637</v>
      </c>
      <c r="H191" s="9"/>
      <c r="I191" s="12"/>
      <c r="L191" s="11"/>
      <c r="M191" s="73"/>
      <c r="N191" s="112"/>
      <c r="O191" s="14"/>
      <c r="P191" s="122"/>
      <c r="Q191" s="122"/>
      <c r="R191" s="122"/>
      <c r="S191" s="122"/>
      <c r="T191" s="11"/>
    </row>
    <row r="192" spans="1:20" ht="12.75">
      <c r="A192" s="91" t="s">
        <v>210</v>
      </c>
      <c r="B192" s="29">
        <f t="shared" si="11"/>
        <v>7.397129186602871</v>
      </c>
      <c r="C192" s="29">
        <f t="shared" si="12"/>
        <v>12</v>
      </c>
      <c r="D192" s="29">
        <f t="shared" si="13"/>
        <v>10.05076923076923</v>
      </c>
      <c r="E192" s="12">
        <f t="shared" si="14"/>
        <v>29.4478984173721</v>
      </c>
      <c r="H192" s="9"/>
      <c r="I192" s="12"/>
      <c r="L192" s="11"/>
      <c r="M192" s="129"/>
      <c r="N192" s="112"/>
      <c r="O192" s="14"/>
      <c r="P192" s="122"/>
      <c r="Q192" s="122"/>
      <c r="R192" s="122"/>
      <c r="S192" s="122"/>
      <c r="T192" s="11"/>
    </row>
    <row r="193" spans="1:20" ht="12.75">
      <c r="A193" s="91"/>
      <c r="B193" s="29"/>
      <c r="C193" s="29"/>
      <c r="D193" s="92" t="s">
        <v>214</v>
      </c>
      <c r="E193" s="29">
        <f>AVERAGE(E164:E192)</f>
        <v>12.798992672424463</v>
      </c>
      <c r="H193" s="9"/>
      <c r="I193" s="12"/>
      <c r="L193" s="11"/>
      <c r="M193" s="129"/>
      <c r="N193" s="112"/>
      <c r="O193" s="14"/>
      <c r="P193" s="122"/>
      <c r="Q193" s="122"/>
      <c r="R193" s="122"/>
      <c r="S193" s="122"/>
      <c r="T193" s="11"/>
    </row>
    <row r="194" spans="2:20" ht="12.75">
      <c r="B194" s="29"/>
      <c r="C194" s="29"/>
      <c r="D194" s="92" t="s">
        <v>181</v>
      </c>
      <c r="E194" s="29">
        <v>14.146407948436362</v>
      </c>
      <c r="H194" s="9"/>
      <c r="I194" s="12"/>
      <c r="L194" s="11"/>
      <c r="M194" s="129"/>
      <c r="N194" s="112"/>
      <c r="O194" s="14"/>
      <c r="P194" s="122"/>
      <c r="Q194" s="122"/>
      <c r="R194" s="122"/>
      <c r="S194" s="122"/>
      <c r="T194" s="11"/>
    </row>
    <row r="195" spans="1:20" ht="12.75">
      <c r="A195" s="11"/>
      <c r="B195" s="11"/>
      <c r="C195" s="29"/>
      <c r="D195" s="92" t="s">
        <v>156</v>
      </c>
      <c r="E195" s="29">
        <v>12.1</v>
      </c>
      <c r="L195" s="11"/>
      <c r="M195" s="129"/>
      <c r="N195" s="112"/>
      <c r="O195" s="14"/>
      <c r="P195" s="122"/>
      <c r="Q195" s="122"/>
      <c r="R195" s="122"/>
      <c r="S195" s="122"/>
      <c r="T195" s="11"/>
    </row>
    <row r="196" spans="1:20" ht="12.75">
      <c r="A196" s="11"/>
      <c r="B196" s="11"/>
      <c r="C196" s="11"/>
      <c r="D196" s="33" t="s">
        <v>117</v>
      </c>
      <c r="E196" s="29">
        <v>14.8</v>
      </c>
      <c r="L196" s="11"/>
      <c r="M196" s="129"/>
      <c r="N196" s="112"/>
      <c r="O196" s="80"/>
      <c r="P196" s="79"/>
      <c r="Q196" s="81"/>
      <c r="R196" s="80"/>
      <c r="S196" s="11"/>
      <c r="T196" s="11"/>
    </row>
    <row r="197" spans="1:20" ht="12.75">
      <c r="A197" s="11"/>
      <c r="B197" s="11"/>
      <c r="C197" s="11"/>
      <c r="D197" s="30" t="s">
        <v>116</v>
      </c>
      <c r="E197" s="70">
        <v>14.7</v>
      </c>
      <c r="L197" s="11"/>
      <c r="M197" s="73"/>
      <c r="N197" s="112"/>
      <c r="O197" s="79"/>
      <c r="P197" s="80"/>
      <c r="Q197" s="81"/>
      <c r="R197" s="73"/>
      <c r="S197" s="80"/>
      <c r="T197" s="11"/>
    </row>
    <row r="198" spans="1:20" ht="12.75">
      <c r="A198" s="11"/>
      <c r="B198" s="11"/>
      <c r="C198" s="11"/>
      <c r="D198" s="30" t="s">
        <v>90</v>
      </c>
      <c r="E198" s="29">
        <v>14.5</v>
      </c>
      <c r="L198" s="11"/>
      <c r="M198" s="73"/>
      <c r="N198" s="112"/>
      <c r="O198" s="79"/>
      <c r="P198" s="80"/>
      <c r="Q198" s="81"/>
      <c r="R198" s="73"/>
      <c r="S198" s="80"/>
      <c r="T198" s="11"/>
    </row>
    <row r="199" spans="1:20" ht="12.75">
      <c r="A199" s="11"/>
      <c r="B199" s="11"/>
      <c r="C199" s="11"/>
      <c r="D199" s="30" t="s">
        <v>88</v>
      </c>
      <c r="E199" s="29">
        <v>14.3</v>
      </c>
      <c r="H199" s="1"/>
      <c r="L199" s="11"/>
      <c r="M199" s="73"/>
      <c r="N199" s="112"/>
      <c r="O199" s="80"/>
      <c r="P199" s="79"/>
      <c r="Q199" s="81"/>
      <c r="R199" s="73"/>
      <c r="S199" s="80"/>
      <c r="T199" s="11"/>
    </row>
    <row r="200" spans="1:20" ht="12.75">
      <c r="A200" s="11"/>
      <c r="B200" s="11"/>
      <c r="C200" s="11"/>
      <c r="D200" s="30" t="s">
        <v>89</v>
      </c>
      <c r="E200" s="29">
        <v>16.3</v>
      </c>
      <c r="H200" s="1"/>
      <c r="L200" s="11"/>
      <c r="M200" s="11"/>
      <c r="N200" s="79"/>
      <c r="O200" s="79"/>
      <c r="P200" s="80"/>
      <c r="Q200" s="81"/>
      <c r="R200" s="73"/>
      <c r="S200" s="80"/>
      <c r="T200" s="11"/>
    </row>
    <row r="201" spans="1:20" ht="12.75">
      <c r="A201" s="73"/>
      <c r="B201" s="73"/>
      <c r="C201" s="11"/>
      <c r="H201" s="1"/>
      <c r="L201" s="11"/>
      <c r="M201" s="11"/>
      <c r="N201" s="79"/>
      <c r="O201" s="81"/>
      <c r="P201" s="81"/>
      <c r="Q201" s="82"/>
      <c r="R201" s="73"/>
      <c r="S201" s="11"/>
      <c r="T201" s="11"/>
    </row>
    <row r="202" spans="1:20" ht="12.75">
      <c r="A202" s="74"/>
      <c r="B202" s="21"/>
      <c r="C202" s="75" t="s">
        <v>213</v>
      </c>
      <c r="D202" s="76"/>
      <c r="E202" s="76"/>
      <c r="F202" s="21"/>
      <c r="G202" s="21"/>
      <c r="H202" s="111"/>
      <c r="I202" s="21"/>
      <c r="J202" s="22"/>
      <c r="L202" s="11"/>
      <c r="M202" s="73"/>
      <c r="N202" s="79"/>
      <c r="O202" s="79"/>
      <c r="P202" s="80"/>
      <c r="Q202" s="79"/>
      <c r="R202" s="73"/>
      <c r="S202" s="11"/>
      <c r="T202" s="11"/>
    </row>
    <row r="203" spans="1:20" ht="12.75">
      <c r="A203" s="93"/>
      <c r="B203" s="119" t="s">
        <v>17</v>
      </c>
      <c r="C203" s="73"/>
      <c r="D203" s="120"/>
      <c r="E203" s="73"/>
      <c r="F203" s="120"/>
      <c r="G203" s="11"/>
      <c r="H203" s="118"/>
      <c r="I203" s="118"/>
      <c r="J203" s="118"/>
      <c r="L203" s="11"/>
      <c r="M203" s="73"/>
      <c r="N203" s="79"/>
      <c r="O203" s="80"/>
      <c r="P203" s="79"/>
      <c r="Q203" s="81"/>
      <c r="R203" s="80"/>
      <c r="S203" s="11"/>
      <c r="T203" s="11"/>
    </row>
    <row r="204" spans="1:20" ht="12.75">
      <c r="A204" s="77" t="s">
        <v>0</v>
      </c>
      <c r="B204" s="94" t="s">
        <v>25</v>
      </c>
      <c r="C204" s="78">
        <v>2001</v>
      </c>
      <c r="D204" s="94">
        <v>2002</v>
      </c>
      <c r="E204" s="78">
        <v>2003</v>
      </c>
      <c r="F204" s="94">
        <v>2004</v>
      </c>
      <c r="G204" s="78">
        <v>2005</v>
      </c>
      <c r="H204" s="94">
        <v>2006</v>
      </c>
      <c r="I204" s="94">
        <v>2007</v>
      </c>
      <c r="J204" s="94">
        <v>2008</v>
      </c>
      <c r="L204" s="11"/>
      <c r="M204" s="73"/>
      <c r="N204" s="79"/>
      <c r="O204" s="80"/>
      <c r="P204" s="79"/>
      <c r="Q204" s="79"/>
      <c r="R204" s="73"/>
      <c r="S204" s="11"/>
      <c r="T204" s="11"/>
    </row>
    <row r="205" spans="1:20" ht="12.75">
      <c r="A205" s="73" t="s">
        <v>47</v>
      </c>
      <c r="B205" s="79">
        <v>44.8</v>
      </c>
      <c r="C205" s="80" t="s">
        <v>46</v>
      </c>
      <c r="D205" s="79"/>
      <c r="E205" s="81"/>
      <c r="F205" s="73"/>
      <c r="L205" s="11"/>
      <c r="M205" s="73"/>
      <c r="N205" s="79"/>
      <c r="O205" s="80"/>
      <c r="P205" s="79"/>
      <c r="Q205" s="81"/>
      <c r="R205" s="73"/>
      <c r="S205" s="80"/>
      <c r="T205" s="11"/>
    </row>
    <row r="206" spans="1:20" ht="12.75">
      <c r="A206" s="73" t="s">
        <v>157</v>
      </c>
      <c r="B206" s="79">
        <v>41.3</v>
      </c>
      <c r="C206" s="80"/>
      <c r="D206" s="79"/>
      <c r="E206" s="81"/>
      <c r="F206" s="73"/>
      <c r="I206" s="89" t="s">
        <v>46</v>
      </c>
      <c r="J206" s="89"/>
      <c r="L206" s="11"/>
      <c r="M206" s="73"/>
      <c r="N206" s="79"/>
      <c r="O206" s="80"/>
      <c r="P206" s="79"/>
      <c r="Q206" s="79"/>
      <c r="R206" s="73"/>
      <c r="S206" s="11"/>
      <c r="T206" s="11"/>
    </row>
    <row r="207" spans="1:20" ht="12.75">
      <c r="A207" s="73" t="s">
        <v>40</v>
      </c>
      <c r="B207" s="79">
        <v>39.38834498834499</v>
      </c>
      <c r="C207" s="79"/>
      <c r="D207" s="80" t="s">
        <v>46</v>
      </c>
      <c r="E207" s="81"/>
      <c r="F207" s="73"/>
      <c r="I207" s="13"/>
      <c r="J207" s="89"/>
      <c r="L207" s="11"/>
      <c r="M207" s="73"/>
      <c r="N207" s="79"/>
      <c r="O207" s="80"/>
      <c r="P207" s="79"/>
      <c r="Q207" s="82"/>
      <c r="R207" s="73"/>
      <c r="S207" s="11"/>
      <c r="T207" s="11"/>
    </row>
    <row r="208" spans="1:20" ht="12.75">
      <c r="A208" s="73" t="s">
        <v>48</v>
      </c>
      <c r="B208" s="79">
        <v>36.14285714285714</v>
      </c>
      <c r="C208" s="80" t="s">
        <v>46</v>
      </c>
      <c r="D208" s="79"/>
      <c r="E208" s="81"/>
      <c r="F208" s="73"/>
      <c r="I208" s="13"/>
      <c r="J208" s="89"/>
      <c r="L208" s="11"/>
      <c r="M208" s="73"/>
      <c r="N208" s="79"/>
      <c r="O208" s="81"/>
      <c r="P208" s="81"/>
      <c r="Q208" s="79"/>
      <c r="R208" s="73"/>
      <c r="S208" s="11"/>
      <c r="T208" s="11"/>
    </row>
    <row r="209" spans="1:20" ht="12.75">
      <c r="A209" t="s">
        <v>107</v>
      </c>
      <c r="B209" s="79">
        <v>34.5</v>
      </c>
      <c r="C209" s="80"/>
      <c r="D209" s="79"/>
      <c r="E209" s="81"/>
      <c r="F209" s="73"/>
      <c r="G209" s="80" t="s">
        <v>46</v>
      </c>
      <c r="I209" s="13"/>
      <c r="J209" s="89"/>
      <c r="L209" s="11"/>
      <c r="M209" s="11"/>
      <c r="N209" s="79"/>
      <c r="O209" s="79"/>
      <c r="P209" s="80"/>
      <c r="Q209" s="82"/>
      <c r="R209" s="73"/>
      <c r="S209" s="11"/>
      <c r="T209" s="11"/>
    </row>
    <row r="210" spans="1:20" ht="12.75">
      <c r="A210" s="73" t="s">
        <v>32</v>
      </c>
      <c r="B210" s="79">
        <v>30.845474060822898</v>
      </c>
      <c r="C210" s="79"/>
      <c r="D210" s="80" t="s">
        <v>46</v>
      </c>
      <c r="E210" s="81"/>
      <c r="F210" s="73"/>
      <c r="I210" s="13"/>
      <c r="J210" s="89"/>
      <c r="L210" s="11"/>
      <c r="M210" s="11"/>
      <c r="N210" s="79"/>
      <c r="O210" s="80"/>
      <c r="P210" s="79"/>
      <c r="Q210" s="81"/>
      <c r="R210" s="80"/>
      <c r="S210" s="11"/>
      <c r="T210" s="11"/>
    </row>
    <row r="211" spans="1:20" ht="12.75">
      <c r="A211" s="73" t="s">
        <v>210</v>
      </c>
      <c r="B211" s="79">
        <v>29.4</v>
      </c>
      <c r="C211" s="79"/>
      <c r="D211" s="80"/>
      <c r="E211" s="81"/>
      <c r="F211" s="73"/>
      <c r="I211" s="13"/>
      <c r="J211" s="89" t="s">
        <v>46</v>
      </c>
      <c r="L211" s="11"/>
      <c r="M211" s="11"/>
      <c r="N211" s="79"/>
      <c r="O211" s="80"/>
      <c r="P211" s="79"/>
      <c r="Q211" s="82"/>
      <c r="R211" s="73"/>
      <c r="S211" s="11"/>
      <c r="T211" s="11"/>
    </row>
    <row r="212" spans="1:20" ht="12.75">
      <c r="A212" s="73" t="s">
        <v>75</v>
      </c>
      <c r="B212" s="79">
        <v>26.517599176422706</v>
      </c>
      <c r="C212" s="81"/>
      <c r="D212" s="81"/>
      <c r="E212" s="82" t="s">
        <v>46</v>
      </c>
      <c r="F212" s="73"/>
      <c r="I212" s="13"/>
      <c r="J212" s="89"/>
      <c r="L212" s="11"/>
      <c r="M212" s="11"/>
      <c r="N212" s="79"/>
      <c r="O212" s="80"/>
      <c r="P212" s="79"/>
      <c r="Q212" s="81"/>
      <c r="R212" s="73"/>
      <c r="S212" s="80"/>
      <c r="T212" s="11"/>
    </row>
    <row r="213" spans="1:20" ht="12.75">
      <c r="A213" s="73" t="s">
        <v>49</v>
      </c>
      <c r="B213" s="79">
        <v>26.44380952380952</v>
      </c>
      <c r="C213" s="80" t="s">
        <v>46</v>
      </c>
      <c r="D213" s="79"/>
      <c r="E213" s="81"/>
      <c r="F213" s="73"/>
      <c r="I213" s="13"/>
      <c r="J213" s="89"/>
      <c r="L213" s="11"/>
      <c r="M213" s="11"/>
      <c r="N213" s="79"/>
      <c r="O213" s="79"/>
      <c r="P213" s="80"/>
      <c r="Q213" s="79"/>
      <c r="R213" s="73"/>
      <c r="S213" s="11"/>
      <c r="T213" s="11"/>
    </row>
    <row r="214" spans="1:20" ht="12.75">
      <c r="A214" s="73" t="s">
        <v>50</v>
      </c>
      <c r="B214" s="79">
        <v>26.20888888888889</v>
      </c>
      <c r="C214" s="80" t="s">
        <v>46</v>
      </c>
      <c r="D214" s="79"/>
      <c r="E214" s="81"/>
      <c r="F214" s="73"/>
      <c r="I214" s="13"/>
      <c r="J214" s="89"/>
      <c r="L214" s="11"/>
      <c r="M214" s="73"/>
      <c r="N214" s="79"/>
      <c r="O214" s="81"/>
      <c r="P214" s="81"/>
      <c r="Q214" s="79"/>
      <c r="R214" s="73"/>
      <c r="S214" s="11"/>
      <c r="T214" s="11"/>
    </row>
    <row r="215" spans="1:20" ht="12.75">
      <c r="A215" s="11" t="s">
        <v>92</v>
      </c>
      <c r="B215" s="79">
        <v>26.1</v>
      </c>
      <c r="C215" s="80"/>
      <c r="D215" s="79"/>
      <c r="E215" s="81"/>
      <c r="F215" s="73"/>
      <c r="G215" s="80" t="s">
        <v>46</v>
      </c>
      <c r="I215" s="13"/>
      <c r="J215" s="89"/>
      <c r="L215" s="11"/>
      <c r="M215" s="73"/>
      <c r="N215" s="79"/>
      <c r="O215" s="79"/>
      <c r="P215" s="80"/>
      <c r="Q215" s="79"/>
      <c r="R215" s="73"/>
      <c r="S215" s="11"/>
      <c r="T215" s="11"/>
    </row>
    <row r="216" spans="1:20" ht="12.75">
      <c r="A216" s="73" t="s">
        <v>136</v>
      </c>
      <c r="B216" s="79">
        <v>25.803299635336117</v>
      </c>
      <c r="C216" s="80"/>
      <c r="D216" s="79"/>
      <c r="F216" s="73"/>
      <c r="H216" s="89" t="s">
        <v>46</v>
      </c>
      <c r="I216" s="13"/>
      <c r="J216" s="89"/>
      <c r="L216" s="11"/>
      <c r="M216" s="73"/>
      <c r="N216" s="79"/>
      <c r="O216" s="81"/>
      <c r="P216" s="81"/>
      <c r="Q216" s="82"/>
      <c r="R216" s="73"/>
      <c r="S216" s="11"/>
      <c r="T216" s="11"/>
    </row>
    <row r="217" spans="1:20" ht="12.75">
      <c r="A217" s="73" t="s">
        <v>72</v>
      </c>
      <c r="B217" s="79">
        <v>25.400785981187987</v>
      </c>
      <c r="C217" s="81"/>
      <c r="D217" s="81"/>
      <c r="E217" s="82" t="s">
        <v>46</v>
      </c>
      <c r="F217" s="73"/>
      <c r="I217" s="13"/>
      <c r="J217" s="89"/>
      <c r="L217" s="11"/>
      <c r="M217" s="73"/>
      <c r="N217" s="79"/>
      <c r="O217" s="80"/>
      <c r="P217" s="79"/>
      <c r="Q217" s="81"/>
      <c r="R217" s="73"/>
      <c r="S217" s="80"/>
      <c r="T217" s="11"/>
    </row>
    <row r="218" spans="1:20" ht="12.75">
      <c r="A218" s="73" t="s">
        <v>68</v>
      </c>
      <c r="B218" s="79">
        <v>25.352625152625155</v>
      </c>
      <c r="C218" s="81"/>
      <c r="D218" s="81"/>
      <c r="E218" s="82" t="s">
        <v>46</v>
      </c>
      <c r="F218" s="73"/>
      <c r="I218" s="13"/>
      <c r="J218" s="89"/>
      <c r="L218" s="11"/>
      <c r="M218" s="11"/>
      <c r="N218" s="79"/>
      <c r="O218" s="81"/>
      <c r="P218" s="81"/>
      <c r="Q218" s="82"/>
      <c r="R218" s="73"/>
      <c r="S218" s="11"/>
      <c r="T218" s="11"/>
    </row>
    <row r="219" spans="1:20" ht="12.75">
      <c r="A219" t="s">
        <v>105</v>
      </c>
      <c r="B219" s="79">
        <v>25.14516934046346</v>
      </c>
      <c r="C219" s="80"/>
      <c r="D219" s="79"/>
      <c r="E219" s="81"/>
      <c r="F219" s="73"/>
      <c r="G219" s="80" t="s">
        <v>46</v>
      </c>
      <c r="I219" s="13"/>
      <c r="J219" s="89"/>
      <c r="L219" s="11"/>
      <c r="M219" s="73"/>
      <c r="N219" s="79"/>
      <c r="O219" s="80"/>
      <c r="P219" s="79"/>
      <c r="Q219" s="82"/>
      <c r="R219" s="73"/>
      <c r="S219" s="11"/>
      <c r="T219" s="11"/>
    </row>
    <row r="220" spans="1:20" ht="12.75">
      <c r="A220" s="73" t="s">
        <v>124</v>
      </c>
      <c r="B220" s="79">
        <v>24.7</v>
      </c>
      <c r="C220" s="80"/>
      <c r="D220" s="79"/>
      <c r="E220" s="81"/>
      <c r="F220" s="80" t="s">
        <v>46</v>
      </c>
      <c r="I220" s="13"/>
      <c r="J220" s="89"/>
      <c r="L220" s="11"/>
      <c r="M220" s="73"/>
      <c r="N220" s="79"/>
      <c r="O220" s="80"/>
      <c r="P220" s="79"/>
      <c r="Q220" s="79"/>
      <c r="R220" s="73"/>
      <c r="S220" s="11"/>
      <c r="T220" s="11"/>
    </row>
    <row r="221" spans="1:20" ht="12.75">
      <c r="A221" s="73" t="s">
        <v>122</v>
      </c>
      <c r="B221" s="79">
        <v>24.283868092691623</v>
      </c>
      <c r="C221" s="80"/>
      <c r="D221" s="79"/>
      <c r="E221" s="81"/>
      <c r="F221" s="80" t="s">
        <v>46</v>
      </c>
      <c r="I221" s="13"/>
      <c r="J221" s="89"/>
      <c r="L221" s="11"/>
      <c r="M221" s="73"/>
      <c r="N221" s="79"/>
      <c r="O221" s="80"/>
      <c r="P221" s="79"/>
      <c r="Q221" s="82"/>
      <c r="R221" s="73"/>
      <c r="S221" s="11"/>
      <c r="T221" s="11"/>
    </row>
    <row r="222" spans="1:20" ht="12.75">
      <c r="A222" s="73" t="s">
        <v>123</v>
      </c>
      <c r="B222" s="79">
        <v>24.03099329858526</v>
      </c>
      <c r="C222" s="80"/>
      <c r="D222" s="79"/>
      <c r="E222" s="81"/>
      <c r="F222" s="80" t="s">
        <v>46</v>
      </c>
      <c r="I222" s="13"/>
      <c r="J222" s="89"/>
      <c r="L222" s="11"/>
      <c r="M222" s="73"/>
      <c r="N222" s="79"/>
      <c r="O222" s="80"/>
      <c r="P222" s="79"/>
      <c r="Q222" s="79"/>
      <c r="R222" s="73"/>
      <c r="S222" s="11"/>
      <c r="T222" s="11"/>
    </row>
    <row r="223" spans="1:20" ht="12.75">
      <c r="A223" t="s">
        <v>93</v>
      </c>
      <c r="B223" s="79">
        <v>23.721388457631342</v>
      </c>
      <c r="C223" s="80"/>
      <c r="D223" s="79"/>
      <c r="E223" s="81"/>
      <c r="F223" s="73"/>
      <c r="G223" s="80" t="s">
        <v>46</v>
      </c>
      <c r="I223" s="13"/>
      <c r="J223" s="89"/>
      <c r="L223" s="11"/>
      <c r="M223" s="73"/>
      <c r="N223" s="79"/>
      <c r="O223" s="81"/>
      <c r="P223" s="81"/>
      <c r="Q223" s="81"/>
      <c r="R223" s="73"/>
      <c r="S223" s="80"/>
      <c r="T223" s="11"/>
    </row>
    <row r="224" spans="1:20" ht="12.75">
      <c r="A224" s="73" t="s">
        <v>74</v>
      </c>
      <c r="B224" s="79">
        <v>23.703157325922497</v>
      </c>
      <c r="C224" s="81"/>
      <c r="D224" s="81"/>
      <c r="E224" s="82" t="s">
        <v>46</v>
      </c>
      <c r="F224" s="73"/>
      <c r="I224" s="13"/>
      <c r="J224" s="89"/>
      <c r="L224" s="11"/>
      <c r="M224" s="73"/>
      <c r="N224" s="79"/>
      <c r="O224" s="80"/>
      <c r="P224" s="79"/>
      <c r="Q224" s="82"/>
      <c r="R224" s="73"/>
      <c r="S224" s="11"/>
      <c r="T224" s="11"/>
    </row>
    <row r="225" spans="1:20" ht="12.75">
      <c r="A225" s="73" t="s">
        <v>51</v>
      </c>
      <c r="B225" s="79">
        <v>23.52285714285714</v>
      </c>
      <c r="C225" s="80" t="s">
        <v>46</v>
      </c>
      <c r="D225" s="79"/>
      <c r="E225" s="81"/>
      <c r="F225" s="73"/>
      <c r="I225" s="13"/>
      <c r="J225" s="89"/>
      <c r="L225" s="11"/>
      <c r="M225" s="11"/>
      <c r="N225" s="79"/>
      <c r="O225" s="81"/>
      <c r="P225" s="81"/>
      <c r="Q225" s="79"/>
      <c r="R225" s="73"/>
      <c r="S225" s="11"/>
      <c r="T225" s="11"/>
    </row>
    <row r="226" spans="1:20" ht="12.75">
      <c r="A226" s="73" t="s">
        <v>202</v>
      </c>
      <c r="B226" s="79">
        <v>23.4</v>
      </c>
      <c r="C226" s="80"/>
      <c r="D226" s="79"/>
      <c r="E226" s="81"/>
      <c r="F226" s="73"/>
      <c r="I226" s="13"/>
      <c r="J226" s="89" t="s">
        <v>46</v>
      </c>
      <c r="L226" s="11"/>
      <c r="M226" s="11"/>
      <c r="N226" s="79"/>
      <c r="O226" s="81"/>
      <c r="P226" s="81"/>
      <c r="Q226" s="79"/>
      <c r="R226" s="73"/>
      <c r="S226" s="11"/>
      <c r="T226" s="11"/>
    </row>
    <row r="227" spans="1:20" ht="12.75">
      <c r="A227" s="73" t="s">
        <v>138</v>
      </c>
      <c r="B227" s="79">
        <v>22.848978562421188</v>
      </c>
      <c r="C227" s="80"/>
      <c r="D227" s="79"/>
      <c r="F227" s="73"/>
      <c r="H227" s="89" t="s">
        <v>46</v>
      </c>
      <c r="I227" s="13"/>
      <c r="J227" s="89"/>
      <c r="L227" s="11"/>
      <c r="M227" s="73"/>
      <c r="N227" s="79"/>
      <c r="O227" s="80"/>
      <c r="P227" s="79"/>
      <c r="Q227" s="81"/>
      <c r="R227" s="73"/>
      <c r="S227" s="80"/>
      <c r="T227" s="11"/>
    </row>
    <row r="228" spans="1:20" ht="12.75">
      <c r="A228" s="73" t="s">
        <v>125</v>
      </c>
      <c r="B228" s="79">
        <v>22.151311303435616</v>
      </c>
      <c r="C228" s="80"/>
      <c r="D228" s="79"/>
      <c r="E228" s="81"/>
      <c r="F228" s="80" t="s">
        <v>46</v>
      </c>
      <c r="I228" s="13"/>
      <c r="J228" s="89"/>
      <c r="L228" s="11"/>
      <c r="M228" s="73"/>
      <c r="N228" s="79"/>
      <c r="O228" s="81"/>
      <c r="P228" s="81"/>
      <c r="Q228" s="82"/>
      <c r="R228" s="73"/>
      <c r="S228" s="11"/>
      <c r="T228" s="11"/>
    </row>
    <row r="229" spans="1:20" ht="12.75">
      <c r="A229" s="73" t="s">
        <v>166</v>
      </c>
      <c r="B229" s="79">
        <v>22.1</v>
      </c>
      <c r="C229" s="80"/>
      <c r="D229" s="79"/>
      <c r="E229" s="81"/>
      <c r="F229" s="80"/>
      <c r="I229" s="89" t="s">
        <v>46</v>
      </c>
      <c r="J229" s="89"/>
      <c r="L229" s="11"/>
      <c r="M229" s="73"/>
      <c r="N229" s="79"/>
      <c r="O229" s="80"/>
      <c r="P229" s="79"/>
      <c r="Q229" s="81"/>
      <c r="R229" s="80"/>
      <c r="S229" s="11"/>
      <c r="T229" s="11"/>
    </row>
    <row r="230" spans="1:20" ht="12.75">
      <c r="A230" s="73" t="s">
        <v>172</v>
      </c>
      <c r="B230" s="79">
        <v>22</v>
      </c>
      <c r="C230" s="80"/>
      <c r="D230" s="79"/>
      <c r="E230" s="81"/>
      <c r="F230" s="80"/>
      <c r="I230" s="89" t="s">
        <v>46</v>
      </c>
      <c r="J230" s="89"/>
      <c r="L230" s="11"/>
      <c r="M230" s="73"/>
      <c r="N230" s="79"/>
      <c r="O230" s="80"/>
      <c r="P230" s="79"/>
      <c r="Q230" s="79"/>
      <c r="R230" s="73"/>
      <c r="S230" s="11"/>
      <c r="T230" s="11"/>
    </row>
    <row r="231" spans="1:20" ht="12.75">
      <c r="A231" s="73" t="s">
        <v>168</v>
      </c>
      <c r="B231" s="79">
        <v>21.7</v>
      </c>
      <c r="C231" s="80"/>
      <c r="D231" s="79"/>
      <c r="E231" s="81"/>
      <c r="F231" s="80"/>
      <c r="I231" s="89" t="s">
        <v>46</v>
      </c>
      <c r="J231" s="89"/>
      <c r="L231" s="11"/>
      <c r="M231" s="11"/>
      <c r="N231" s="79"/>
      <c r="O231" s="81"/>
      <c r="P231" s="81"/>
      <c r="Q231" s="81"/>
      <c r="R231" s="80"/>
      <c r="S231" s="11"/>
      <c r="T231" s="11"/>
    </row>
    <row r="232" spans="1:20" ht="12.75">
      <c r="A232" s="73" t="s">
        <v>144</v>
      </c>
      <c r="B232" s="79">
        <v>21.581973625994152</v>
      </c>
      <c r="C232" s="80"/>
      <c r="D232" s="79"/>
      <c r="F232" s="73"/>
      <c r="H232" s="89" t="s">
        <v>46</v>
      </c>
      <c r="J232" s="89"/>
      <c r="L232" s="11"/>
      <c r="M232" s="73"/>
      <c r="N232" s="79"/>
      <c r="O232" s="79"/>
      <c r="P232" s="80"/>
      <c r="Q232" s="81"/>
      <c r="R232" s="80"/>
      <c r="S232" s="11"/>
      <c r="T232" s="11"/>
    </row>
    <row r="233" spans="1:20" ht="12.75">
      <c r="A233" s="73" t="s">
        <v>145</v>
      </c>
      <c r="B233" s="79">
        <v>21.218660773790734</v>
      </c>
      <c r="C233" s="80"/>
      <c r="D233" s="79"/>
      <c r="F233" s="73"/>
      <c r="H233" s="89" t="s">
        <v>46</v>
      </c>
      <c r="J233" s="89"/>
      <c r="L233" s="11"/>
      <c r="M233" s="73"/>
      <c r="N233" s="79"/>
      <c r="O233" s="80"/>
      <c r="P233" s="79"/>
      <c r="Q233" s="79"/>
      <c r="R233" s="73"/>
      <c r="S233" s="11"/>
      <c r="T233" s="11"/>
    </row>
    <row r="234" spans="1:20" ht="12.75">
      <c r="A234" s="73" t="s">
        <v>77</v>
      </c>
      <c r="B234" s="79">
        <v>21.024463118580766</v>
      </c>
      <c r="C234" s="81"/>
      <c r="D234" s="81"/>
      <c r="E234" s="82" t="s">
        <v>46</v>
      </c>
      <c r="F234" s="73"/>
      <c r="J234" s="89"/>
      <c r="L234" s="11"/>
      <c r="M234" s="73"/>
      <c r="N234" s="79"/>
      <c r="O234" s="80"/>
      <c r="P234" s="79"/>
      <c r="Q234" s="82"/>
      <c r="R234" s="73"/>
      <c r="S234" s="11"/>
      <c r="T234" s="11"/>
    </row>
    <row r="235" spans="1:20" ht="12.75">
      <c r="A235" s="73" t="s">
        <v>28</v>
      </c>
      <c r="B235" s="79">
        <v>20.731568276684555</v>
      </c>
      <c r="C235" s="79"/>
      <c r="D235" s="80" t="s">
        <v>46</v>
      </c>
      <c r="E235" s="81"/>
      <c r="F235" s="73"/>
      <c r="J235" s="89"/>
      <c r="L235" s="11"/>
      <c r="M235" s="73"/>
      <c r="N235" s="79"/>
      <c r="O235" s="81"/>
      <c r="P235" s="81"/>
      <c r="Q235" s="81"/>
      <c r="R235" s="80"/>
      <c r="S235" s="11"/>
      <c r="T235" s="11"/>
    </row>
    <row r="236" spans="1:20" ht="12.75">
      <c r="A236" s="73" t="s">
        <v>52</v>
      </c>
      <c r="B236" s="79">
        <v>20.728571428571428</v>
      </c>
      <c r="C236" s="80" t="s">
        <v>46</v>
      </c>
      <c r="D236" s="79"/>
      <c r="E236" s="81"/>
      <c r="F236" s="73"/>
      <c r="J236" s="89"/>
      <c r="L236" s="11"/>
      <c r="M236" s="73"/>
      <c r="N236" s="79"/>
      <c r="O236" s="80"/>
      <c r="P236" s="79"/>
      <c r="Q236" s="81"/>
      <c r="R236" s="80"/>
      <c r="S236" s="11"/>
      <c r="T236" s="11"/>
    </row>
    <row r="237" spans="1:20" ht="12.75">
      <c r="A237" s="73" t="s">
        <v>53</v>
      </c>
      <c r="B237" s="79">
        <v>20.395151515151515</v>
      </c>
      <c r="C237" s="80" t="s">
        <v>46</v>
      </c>
      <c r="D237" s="79"/>
      <c r="E237" s="81"/>
      <c r="F237" s="73"/>
      <c r="J237" s="89"/>
      <c r="L237" s="11"/>
      <c r="M237" s="11"/>
      <c r="N237" s="79"/>
      <c r="O237" s="79"/>
      <c r="P237" s="80"/>
      <c r="Q237" s="79"/>
      <c r="R237" s="73"/>
      <c r="S237" s="11"/>
      <c r="T237" s="11"/>
    </row>
    <row r="238" spans="1:20" ht="12.75">
      <c r="A238" s="73" t="s">
        <v>54</v>
      </c>
      <c r="B238" s="79">
        <v>19.967619047619046</v>
      </c>
      <c r="C238" s="80" t="s">
        <v>46</v>
      </c>
      <c r="D238" s="79"/>
      <c r="E238" s="81"/>
      <c r="F238" s="73"/>
      <c r="J238" s="89"/>
      <c r="L238" s="11"/>
      <c r="M238" s="73"/>
      <c r="N238" s="79"/>
      <c r="O238" s="80"/>
      <c r="P238" s="79"/>
      <c r="Q238" s="81"/>
      <c r="R238" s="73"/>
      <c r="S238" s="80"/>
      <c r="T238" s="11"/>
    </row>
    <row r="239" spans="1:20" ht="12.75">
      <c r="A239" s="73" t="s">
        <v>126</v>
      </c>
      <c r="B239" s="79">
        <v>19.788560728689404</v>
      </c>
      <c r="C239" s="80"/>
      <c r="D239" s="79"/>
      <c r="E239" s="81"/>
      <c r="F239" s="80" t="s">
        <v>46</v>
      </c>
      <c r="J239" s="89"/>
      <c r="L239" s="11"/>
      <c r="M239" s="73"/>
      <c r="N239" s="79"/>
      <c r="O239" s="80"/>
      <c r="P239" s="79"/>
      <c r="Q239" s="81"/>
      <c r="R239" s="73"/>
      <c r="S239" s="80"/>
      <c r="T239" s="11"/>
    </row>
    <row r="240" spans="1:20" ht="12.75">
      <c r="A240" s="73" t="s">
        <v>55</v>
      </c>
      <c r="B240" s="79">
        <v>19.125714285714288</v>
      </c>
      <c r="C240" s="80" t="s">
        <v>46</v>
      </c>
      <c r="D240" s="79"/>
      <c r="E240" s="81"/>
      <c r="F240" s="73"/>
      <c r="J240" s="89"/>
      <c r="L240" s="11"/>
      <c r="M240" s="73"/>
      <c r="N240" s="79"/>
      <c r="O240" s="79"/>
      <c r="P240" s="80"/>
      <c r="Q240" s="81"/>
      <c r="R240" s="73"/>
      <c r="S240" s="80"/>
      <c r="T240" s="11"/>
    </row>
    <row r="241" spans="1:20" ht="12.75">
      <c r="A241" t="s">
        <v>104</v>
      </c>
      <c r="B241" s="79">
        <v>19.06954887218045</v>
      </c>
      <c r="C241" s="80"/>
      <c r="D241" s="79"/>
      <c r="E241" s="81"/>
      <c r="F241" s="73"/>
      <c r="G241" s="80" t="s">
        <v>46</v>
      </c>
      <c r="J241" s="89"/>
      <c r="L241" s="11"/>
      <c r="M241" s="11"/>
      <c r="N241" s="79"/>
      <c r="O241" s="81"/>
      <c r="P241" s="81"/>
      <c r="Q241" s="81"/>
      <c r="R241" s="73"/>
      <c r="S241" s="80"/>
      <c r="T241" s="11"/>
    </row>
    <row r="242" spans="1:20" ht="12.75">
      <c r="A242" s="73" t="s">
        <v>86</v>
      </c>
      <c r="B242" s="79">
        <v>18.988227411567642</v>
      </c>
      <c r="C242" s="81"/>
      <c r="D242" s="81"/>
      <c r="E242" s="82" t="s">
        <v>46</v>
      </c>
      <c r="F242" s="73"/>
      <c r="J242" s="89"/>
      <c r="L242" s="11"/>
      <c r="M242" s="73"/>
      <c r="N242" s="79"/>
      <c r="O242" s="80"/>
      <c r="P242" s="79"/>
      <c r="Q242" s="82"/>
      <c r="R242" s="73"/>
      <c r="S242" s="11"/>
      <c r="T242" s="11"/>
    </row>
    <row r="243" spans="1:20" ht="12.75">
      <c r="A243" s="73" t="s">
        <v>182</v>
      </c>
      <c r="B243" s="79">
        <v>18.9</v>
      </c>
      <c r="C243" s="81"/>
      <c r="D243" s="81"/>
      <c r="E243" s="82"/>
      <c r="F243" s="73"/>
      <c r="I243" s="89" t="s">
        <v>46</v>
      </c>
      <c r="J243" s="89"/>
      <c r="L243" s="11"/>
      <c r="M243" s="73"/>
      <c r="N243" s="79"/>
      <c r="O243" s="80"/>
      <c r="P243" s="79"/>
      <c r="Q243" s="79"/>
      <c r="R243" s="73"/>
      <c r="S243" s="11"/>
      <c r="T243" s="11"/>
    </row>
    <row r="244" spans="1:20" ht="12.75">
      <c r="A244" s="73" t="s">
        <v>188</v>
      </c>
      <c r="B244" s="79">
        <v>18.9</v>
      </c>
      <c r="C244" s="81"/>
      <c r="D244" s="81"/>
      <c r="E244" s="82"/>
      <c r="F244" s="73"/>
      <c r="I244" s="89"/>
      <c r="J244" s="89" t="s">
        <v>46</v>
      </c>
      <c r="L244" s="11"/>
      <c r="M244" s="73"/>
      <c r="N244" s="79"/>
      <c r="O244" s="80"/>
      <c r="P244" s="79"/>
      <c r="Q244" s="79"/>
      <c r="R244" s="73"/>
      <c r="S244" s="11"/>
      <c r="T244" s="11"/>
    </row>
    <row r="245" spans="1:20" ht="12.75">
      <c r="A245" s="73" t="s">
        <v>38</v>
      </c>
      <c r="B245" s="79">
        <v>18.589743589743588</v>
      </c>
      <c r="C245" s="79"/>
      <c r="D245" s="80" t="s">
        <v>46</v>
      </c>
      <c r="E245" s="81"/>
      <c r="F245" s="73"/>
      <c r="J245" s="89"/>
      <c r="L245" s="11"/>
      <c r="M245" s="73"/>
      <c r="N245" s="79"/>
      <c r="O245" s="80"/>
      <c r="P245" s="79"/>
      <c r="Q245" s="79"/>
      <c r="R245" s="73"/>
      <c r="S245" s="11"/>
      <c r="T245" s="11"/>
    </row>
    <row r="246" spans="1:20" ht="12.75">
      <c r="A246" t="s">
        <v>91</v>
      </c>
      <c r="B246" s="79">
        <v>18.08235294117647</v>
      </c>
      <c r="C246" s="80"/>
      <c r="D246" s="79"/>
      <c r="E246" s="81"/>
      <c r="F246" s="73"/>
      <c r="G246" s="80" t="s">
        <v>46</v>
      </c>
      <c r="J246" s="89"/>
      <c r="L246" s="11"/>
      <c r="M246" s="73"/>
      <c r="N246" s="79"/>
      <c r="O246" s="80"/>
      <c r="P246" s="79"/>
      <c r="Q246" s="79"/>
      <c r="R246" s="73"/>
      <c r="S246" s="11"/>
      <c r="T246" s="11"/>
    </row>
    <row r="247" spans="1:20" ht="12.75">
      <c r="A247" s="73" t="s">
        <v>165</v>
      </c>
      <c r="B247" s="79">
        <v>18</v>
      </c>
      <c r="C247" s="80"/>
      <c r="D247" s="79"/>
      <c r="E247" s="81"/>
      <c r="F247" s="73"/>
      <c r="G247" s="80"/>
      <c r="I247" s="89" t="s">
        <v>46</v>
      </c>
      <c r="J247" s="89"/>
      <c r="L247" s="11"/>
      <c r="M247" s="73"/>
      <c r="N247" s="79"/>
      <c r="O247" s="80"/>
      <c r="P247" s="79"/>
      <c r="Q247" s="79"/>
      <c r="R247" s="73"/>
      <c r="S247" s="11"/>
      <c r="T247" s="11"/>
    </row>
    <row r="248" spans="1:20" ht="12.75">
      <c r="A248" s="73" t="s">
        <v>163</v>
      </c>
      <c r="B248" s="79">
        <v>17.9</v>
      </c>
      <c r="C248" s="80"/>
      <c r="D248" s="79"/>
      <c r="E248" s="81"/>
      <c r="F248" s="73"/>
      <c r="G248" s="80"/>
      <c r="I248" s="89" t="s">
        <v>46</v>
      </c>
      <c r="J248" s="89"/>
      <c r="L248" s="11"/>
      <c r="M248" s="73"/>
      <c r="N248" s="79"/>
      <c r="O248" s="80"/>
      <c r="P248" s="79"/>
      <c r="Q248" s="79"/>
      <c r="R248" s="73"/>
      <c r="S248" s="11"/>
      <c r="T248" s="11"/>
    </row>
    <row r="249" spans="1:20" ht="12.75">
      <c r="A249" s="73" t="s">
        <v>127</v>
      </c>
      <c r="B249" s="79">
        <v>17.521545738397634</v>
      </c>
      <c r="C249" s="80"/>
      <c r="D249" s="79"/>
      <c r="E249" s="81"/>
      <c r="F249" s="80" t="s">
        <v>46</v>
      </c>
      <c r="J249" s="89"/>
      <c r="L249" s="11"/>
      <c r="M249" s="73"/>
      <c r="N249" s="79"/>
      <c r="O249" s="81"/>
      <c r="P249" s="81"/>
      <c r="Q249" s="79"/>
      <c r="R249" s="73"/>
      <c r="S249" s="11"/>
      <c r="T249" s="11"/>
    </row>
    <row r="250" spans="1:20" ht="12.75">
      <c r="A250" s="11" t="s">
        <v>113</v>
      </c>
      <c r="B250" s="79">
        <v>17.363048881524442</v>
      </c>
      <c r="C250" s="80"/>
      <c r="D250" s="79"/>
      <c r="E250" s="81"/>
      <c r="F250" s="73"/>
      <c r="G250" s="80" t="s">
        <v>46</v>
      </c>
      <c r="J250" s="89"/>
      <c r="L250" s="11"/>
      <c r="M250" s="73"/>
      <c r="N250" s="79"/>
      <c r="O250" s="80"/>
      <c r="P250" s="79"/>
      <c r="Q250" s="79"/>
      <c r="R250" s="73"/>
      <c r="S250" s="11"/>
      <c r="T250" s="11"/>
    </row>
    <row r="251" spans="1:20" ht="12.75">
      <c r="A251" t="s">
        <v>110</v>
      </c>
      <c r="B251" s="79">
        <v>16.810548219287718</v>
      </c>
      <c r="C251" s="80"/>
      <c r="D251" s="79"/>
      <c r="E251" s="81"/>
      <c r="F251" s="73"/>
      <c r="G251" s="80" t="s">
        <v>46</v>
      </c>
      <c r="J251" s="89"/>
      <c r="L251" s="11"/>
      <c r="M251" s="73"/>
      <c r="N251" s="79"/>
      <c r="O251" s="79"/>
      <c r="P251" s="80"/>
      <c r="Q251" s="79"/>
      <c r="R251" s="73"/>
      <c r="S251" s="11"/>
      <c r="T251" s="11"/>
    </row>
    <row r="252" spans="1:20" ht="12.75">
      <c r="A252" t="s">
        <v>103</v>
      </c>
      <c r="B252" s="79">
        <v>16.75495798319328</v>
      </c>
      <c r="C252" s="80"/>
      <c r="D252" s="79"/>
      <c r="E252" s="81"/>
      <c r="F252" s="73"/>
      <c r="G252" s="80" t="s">
        <v>46</v>
      </c>
      <c r="J252" s="89"/>
      <c r="L252" s="11"/>
      <c r="M252" s="73"/>
      <c r="N252" s="79"/>
      <c r="O252" s="79"/>
      <c r="P252" s="80"/>
      <c r="Q252" s="79"/>
      <c r="R252" s="73"/>
      <c r="S252" s="11"/>
      <c r="T252" s="11"/>
    </row>
    <row r="253" spans="1:20" ht="12.75">
      <c r="A253" t="s">
        <v>203</v>
      </c>
      <c r="B253" s="79">
        <v>16.6</v>
      </c>
      <c r="C253" s="80"/>
      <c r="D253" s="79"/>
      <c r="E253" s="81"/>
      <c r="F253" s="73"/>
      <c r="G253" s="80"/>
      <c r="J253" s="89" t="s">
        <v>46</v>
      </c>
      <c r="L253" s="11"/>
      <c r="M253" s="73"/>
      <c r="N253" s="79"/>
      <c r="O253" s="80"/>
      <c r="P253" s="79"/>
      <c r="Q253" s="79"/>
      <c r="R253" s="73"/>
      <c r="S253" s="11"/>
      <c r="T253" s="11"/>
    </row>
    <row r="254" spans="1:20" ht="12.75">
      <c r="A254" t="s">
        <v>211</v>
      </c>
      <c r="B254" s="79">
        <v>16.5</v>
      </c>
      <c r="C254" s="80"/>
      <c r="D254" s="79"/>
      <c r="E254" s="81"/>
      <c r="F254" s="73"/>
      <c r="G254" s="80"/>
      <c r="J254" s="89" t="s">
        <v>46</v>
      </c>
      <c r="L254" s="11"/>
      <c r="M254" s="73"/>
      <c r="N254" s="79"/>
      <c r="O254" s="80"/>
      <c r="P254" s="79"/>
      <c r="Q254" s="79"/>
      <c r="R254" s="73"/>
      <c r="S254" s="11"/>
      <c r="T254" s="11"/>
    </row>
    <row r="255" spans="1:20" ht="12.75">
      <c r="A255" t="s">
        <v>160</v>
      </c>
      <c r="B255" s="79">
        <v>16.4</v>
      </c>
      <c r="C255" s="80"/>
      <c r="D255" s="79"/>
      <c r="E255" s="81"/>
      <c r="F255" s="73"/>
      <c r="G255" s="80"/>
      <c r="I255" s="89" t="s">
        <v>46</v>
      </c>
      <c r="J255" s="89"/>
      <c r="L255" s="11"/>
      <c r="M255" s="11"/>
      <c r="N255" s="79"/>
      <c r="O255" s="80"/>
      <c r="P255" s="79"/>
      <c r="Q255" s="79"/>
      <c r="R255" s="73"/>
      <c r="S255" s="11"/>
      <c r="T255" s="11"/>
    </row>
    <row r="256" spans="1:20" ht="12.75">
      <c r="A256" t="s">
        <v>185</v>
      </c>
      <c r="B256" s="79">
        <v>16.4</v>
      </c>
      <c r="C256" s="80"/>
      <c r="D256" s="79"/>
      <c r="E256" s="81"/>
      <c r="F256" s="73"/>
      <c r="G256" s="80"/>
      <c r="I256" s="89"/>
      <c r="J256" s="89" t="s">
        <v>46</v>
      </c>
      <c r="L256" s="11"/>
      <c r="M256" s="11"/>
      <c r="N256" s="79"/>
      <c r="O256" s="80"/>
      <c r="P256" s="79"/>
      <c r="Q256" s="79"/>
      <c r="R256" s="73"/>
      <c r="S256" s="11"/>
      <c r="T256" s="11"/>
    </row>
    <row r="257" spans="1:20" ht="12.75">
      <c r="A257" s="73" t="s">
        <v>31</v>
      </c>
      <c r="B257" s="79">
        <v>16.194064472113254</v>
      </c>
      <c r="C257" s="79"/>
      <c r="D257" s="80" t="s">
        <v>46</v>
      </c>
      <c r="E257" s="79"/>
      <c r="F257" s="73"/>
      <c r="J257" s="89"/>
      <c r="L257" s="11"/>
      <c r="M257" s="11"/>
      <c r="N257" s="79"/>
      <c r="O257" s="80"/>
      <c r="P257" s="79"/>
      <c r="Q257" s="79"/>
      <c r="R257" s="73"/>
      <c r="S257" s="11"/>
      <c r="T257" s="11"/>
    </row>
    <row r="258" spans="1:20" ht="12.75">
      <c r="A258" s="73" t="s">
        <v>35</v>
      </c>
      <c r="B258" s="79">
        <v>16.165811965811965</v>
      </c>
      <c r="C258" s="79"/>
      <c r="D258" s="80" t="s">
        <v>46</v>
      </c>
      <c r="E258" s="79"/>
      <c r="F258" s="73"/>
      <c r="J258" s="89"/>
      <c r="L258" s="11"/>
      <c r="M258" s="11"/>
      <c r="N258" s="79"/>
      <c r="O258" s="80"/>
      <c r="P258" s="79"/>
      <c r="Q258" s="79"/>
      <c r="R258" s="73"/>
      <c r="S258" s="11"/>
      <c r="T258" s="11"/>
    </row>
    <row r="259" spans="1:20" ht="12.75">
      <c r="A259" s="73" t="s">
        <v>208</v>
      </c>
      <c r="B259" s="79">
        <v>16.1</v>
      </c>
      <c r="C259" s="79"/>
      <c r="D259" s="80"/>
      <c r="E259" s="79"/>
      <c r="F259" s="73"/>
      <c r="J259" s="89" t="s">
        <v>46</v>
      </c>
      <c r="L259" s="11"/>
      <c r="M259" s="11"/>
      <c r="N259" s="79"/>
      <c r="O259" s="80"/>
      <c r="P259" s="79"/>
      <c r="Q259" s="79"/>
      <c r="R259" s="73"/>
      <c r="S259" s="11"/>
      <c r="T259" s="11"/>
    </row>
    <row r="260" spans="1:20" ht="12.75">
      <c r="A260" s="73" t="s">
        <v>196</v>
      </c>
      <c r="B260" s="79">
        <v>15.9</v>
      </c>
      <c r="C260" s="79"/>
      <c r="D260" s="80"/>
      <c r="E260" s="79"/>
      <c r="F260" s="73"/>
      <c r="J260" s="89"/>
      <c r="L260" s="11"/>
      <c r="M260" s="11"/>
      <c r="N260" s="79"/>
      <c r="O260" s="80"/>
      <c r="P260" s="79"/>
      <c r="Q260" s="79"/>
      <c r="R260" s="73"/>
      <c r="S260" s="11"/>
      <c r="T260" s="11"/>
    </row>
    <row r="261" spans="1:20" ht="12.75">
      <c r="A261" s="73" t="s">
        <v>56</v>
      </c>
      <c r="B261" s="79">
        <v>15.655824175824176</v>
      </c>
      <c r="C261" s="80" t="s">
        <v>46</v>
      </c>
      <c r="D261" s="79"/>
      <c r="E261" s="79"/>
      <c r="F261" s="73"/>
      <c r="J261" s="89"/>
      <c r="L261" s="11"/>
      <c r="M261" s="11"/>
      <c r="N261" s="79"/>
      <c r="O261" s="80"/>
      <c r="P261" s="79"/>
      <c r="Q261" s="79"/>
      <c r="R261" s="73"/>
      <c r="S261" s="11"/>
      <c r="T261" s="11"/>
    </row>
    <row r="262" spans="1:20" ht="12.75">
      <c r="A262" s="73" t="s">
        <v>164</v>
      </c>
      <c r="B262" s="79">
        <v>15.6</v>
      </c>
      <c r="C262" s="80"/>
      <c r="D262" s="79"/>
      <c r="E262" s="79"/>
      <c r="F262" s="73"/>
      <c r="I262" s="89" t="s">
        <v>46</v>
      </c>
      <c r="J262" s="89"/>
      <c r="L262" s="11"/>
      <c r="M262" s="73"/>
      <c r="N262" s="79"/>
      <c r="O262" s="80"/>
      <c r="P262" s="79"/>
      <c r="Q262" s="79"/>
      <c r="R262" s="73"/>
      <c r="S262" s="11"/>
      <c r="T262" s="11"/>
    </row>
    <row r="263" spans="1:20" ht="12.75">
      <c r="A263" s="73" t="s">
        <v>33</v>
      </c>
      <c r="B263" s="79">
        <v>15.562393162393162</v>
      </c>
      <c r="C263" s="79"/>
      <c r="D263" s="80" t="s">
        <v>46</v>
      </c>
      <c r="E263" s="79"/>
      <c r="F263" s="73"/>
      <c r="J263" s="89"/>
      <c r="L263" s="11"/>
      <c r="M263" s="73"/>
      <c r="N263" s="79"/>
      <c r="O263" s="80"/>
      <c r="P263" s="79"/>
      <c r="Q263" s="79"/>
      <c r="R263" s="73"/>
      <c r="S263" s="11"/>
      <c r="T263" s="11"/>
    </row>
    <row r="264" spans="1:20" ht="12.75">
      <c r="A264" s="73" t="s">
        <v>189</v>
      </c>
      <c r="B264" s="79">
        <v>15.5</v>
      </c>
      <c r="C264" s="79"/>
      <c r="D264" s="80"/>
      <c r="E264" s="79"/>
      <c r="F264" s="73"/>
      <c r="J264" s="89" t="s">
        <v>46</v>
      </c>
      <c r="L264" s="11"/>
      <c r="M264" s="73"/>
      <c r="N264" s="79"/>
      <c r="O264" s="80"/>
      <c r="P264" s="79"/>
      <c r="Q264" s="79"/>
      <c r="R264" s="73"/>
      <c r="S264" s="11"/>
      <c r="T264" s="11"/>
    </row>
    <row r="265" spans="1:20" ht="12.75">
      <c r="A265" s="73" t="s">
        <v>183</v>
      </c>
      <c r="B265" s="79">
        <v>15.5</v>
      </c>
      <c r="C265" s="79"/>
      <c r="D265" s="80"/>
      <c r="E265" s="79"/>
      <c r="F265" s="73"/>
      <c r="I265" s="89" t="s">
        <v>46</v>
      </c>
      <c r="J265" s="89"/>
      <c r="L265" s="11"/>
      <c r="M265" s="73"/>
      <c r="N265" s="79"/>
      <c r="O265" s="80"/>
      <c r="P265" s="79"/>
      <c r="Q265" s="79"/>
      <c r="R265" s="73"/>
      <c r="S265" s="11"/>
      <c r="T265" s="11"/>
    </row>
    <row r="266" spans="1:20" ht="12.75">
      <c r="A266" s="73" t="s">
        <v>147</v>
      </c>
      <c r="B266" s="79">
        <v>15.46076923076923</v>
      </c>
      <c r="C266" s="80"/>
      <c r="D266" s="79"/>
      <c r="F266" s="73"/>
      <c r="H266" s="89" t="s">
        <v>46</v>
      </c>
      <c r="J266" s="89"/>
      <c r="L266" s="11"/>
      <c r="M266" s="73"/>
      <c r="N266" s="79"/>
      <c r="O266" s="80"/>
      <c r="P266" s="79"/>
      <c r="Q266" s="79"/>
      <c r="R266" s="73"/>
      <c r="S266" s="11"/>
      <c r="T266" s="11"/>
    </row>
    <row r="267" spans="1:20" ht="12.75">
      <c r="A267" s="73" t="s">
        <v>206</v>
      </c>
      <c r="B267" s="79">
        <v>14.9</v>
      </c>
      <c r="C267" s="80"/>
      <c r="D267" s="79"/>
      <c r="F267" s="73"/>
      <c r="H267" s="89"/>
      <c r="J267" s="89" t="s">
        <v>46</v>
      </c>
      <c r="L267" s="11"/>
      <c r="M267" s="73"/>
      <c r="N267" s="79"/>
      <c r="O267" s="80"/>
      <c r="P267" s="79"/>
      <c r="Q267" s="79"/>
      <c r="R267" s="73"/>
      <c r="S267" s="11"/>
      <c r="T267" s="11"/>
    </row>
    <row r="268" spans="1:20" ht="12.75">
      <c r="A268" s="73" t="s">
        <v>71</v>
      </c>
      <c r="B268" s="79">
        <v>14.816518122400476</v>
      </c>
      <c r="C268" s="81"/>
      <c r="D268" s="81"/>
      <c r="E268" s="82" t="s">
        <v>46</v>
      </c>
      <c r="F268" s="73"/>
      <c r="J268" s="89"/>
      <c r="L268" s="11"/>
      <c r="M268" s="73"/>
      <c r="N268" s="79"/>
      <c r="O268" s="80"/>
      <c r="P268" s="79"/>
      <c r="Q268" s="79"/>
      <c r="R268" s="73"/>
      <c r="S268" s="11"/>
      <c r="T268" s="11"/>
    </row>
    <row r="269" spans="1:20" ht="12.75">
      <c r="A269" s="73" t="s">
        <v>42</v>
      </c>
      <c r="B269" s="79">
        <v>14.622222222222222</v>
      </c>
      <c r="C269" s="79"/>
      <c r="D269" s="80" t="s">
        <v>46</v>
      </c>
      <c r="E269" s="79"/>
      <c r="F269" s="73"/>
      <c r="J269" s="89"/>
      <c r="L269" s="11"/>
      <c r="M269" s="73"/>
      <c r="N269" s="79"/>
      <c r="O269" s="80"/>
      <c r="P269" s="79"/>
      <c r="Q269" s="11"/>
      <c r="R269" s="11"/>
      <c r="S269" s="11"/>
      <c r="T269" s="11"/>
    </row>
    <row r="270" spans="1:20" ht="12.75">
      <c r="A270" s="73" t="s">
        <v>128</v>
      </c>
      <c r="B270" s="79">
        <v>14.602620253164556</v>
      </c>
      <c r="C270" s="80"/>
      <c r="D270" s="79"/>
      <c r="E270" s="81"/>
      <c r="F270" s="80" t="s">
        <v>46</v>
      </c>
      <c r="J270" s="89"/>
      <c r="L270" s="11"/>
      <c r="M270" s="73"/>
      <c r="N270" s="79"/>
      <c r="O270" s="80"/>
      <c r="P270" s="79"/>
      <c r="Q270" s="11"/>
      <c r="R270" s="11"/>
      <c r="S270" s="11"/>
      <c r="T270" s="11"/>
    </row>
    <row r="271" spans="1:20" ht="12.75">
      <c r="A271" s="73" t="s">
        <v>179</v>
      </c>
      <c r="B271" s="79">
        <v>14.5</v>
      </c>
      <c r="C271" s="80"/>
      <c r="D271" s="79"/>
      <c r="E271" s="81"/>
      <c r="F271" s="80"/>
      <c r="I271" s="89" t="s">
        <v>46</v>
      </c>
      <c r="J271" s="89"/>
      <c r="L271" s="11"/>
      <c r="M271" s="73"/>
      <c r="N271" s="79"/>
      <c r="O271" s="80"/>
      <c r="P271" s="79"/>
      <c r="Q271" s="11"/>
      <c r="R271" s="11"/>
      <c r="S271" s="11"/>
      <c r="T271" s="11"/>
    </row>
    <row r="272" spans="1:20" ht="12.75">
      <c r="A272" t="s">
        <v>101</v>
      </c>
      <c r="B272" s="79">
        <v>14.542857142857143</v>
      </c>
      <c r="C272" s="80"/>
      <c r="D272" s="79"/>
      <c r="E272" s="81"/>
      <c r="F272" s="73"/>
      <c r="G272" s="80" t="s">
        <v>46</v>
      </c>
      <c r="J272" s="89"/>
      <c r="L272" s="11"/>
      <c r="M272" s="73"/>
      <c r="N272" s="79"/>
      <c r="O272" s="80"/>
      <c r="P272" s="79"/>
      <c r="Q272" s="11"/>
      <c r="R272" s="11"/>
      <c r="S272" s="11"/>
      <c r="T272" s="11"/>
    </row>
    <row r="273" spans="1:20" ht="12.75">
      <c r="A273" t="s">
        <v>95</v>
      </c>
      <c r="B273" s="79">
        <v>14.533026113671276</v>
      </c>
      <c r="C273" s="80"/>
      <c r="D273" s="79"/>
      <c r="E273" s="81"/>
      <c r="F273" s="73"/>
      <c r="G273" s="80" t="s">
        <v>46</v>
      </c>
      <c r="J273" s="89"/>
      <c r="L273" s="11"/>
      <c r="M273" s="73"/>
      <c r="N273" s="79"/>
      <c r="O273" s="80"/>
      <c r="P273" s="79"/>
      <c r="Q273" s="11"/>
      <c r="R273" s="11"/>
      <c r="S273" s="11"/>
      <c r="T273" s="11"/>
    </row>
    <row r="274" spans="1:20" ht="12.75">
      <c r="A274" t="s">
        <v>100</v>
      </c>
      <c r="B274" s="79">
        <v>14.503865546218488</v>
      </c>
      <c r="C274" s="80"/>
      <c r="D274" s="79"/>
      <c r="E274" s="81"/>
      <c r="F274" s="73"/>
      <c r="G274" s="80" t="s">
        <v>46</v>
      </c>
      <c r="J274" s="89"/>
      <c r="L274" s="11"/>
      <c r="M274" s="73"/>
      <c r="N274" s="79"/>
      <c r="O274" s="79"/>
      <c r="P274" s="80"/>
      <c r="Q274" s="11"/>
      <c r="R274" s="11"/>
      <c r="S274" s="11"/>
      <c r="T274" s="11"/>
    </row>
    <row r="275" spans="1:20" ht="12.75">
      <c r="A275" t="s">
        <v>175</v>
      </c>
      <c r="B275" s="79">
        <v>14.3</v>
      </c>
      <c r="C275" s="80"/>
      <c r="D275" s="79"/>
      <c r="E275" s="81"/>
      <c r="F275" s="73"/>
      <c r="G275" s="80"/>
      <c r="I275" s="89" t="s">
        <v>46</v>
      </c>
      <c r="J275" s="89"/>
      <c r="L275" s="11"/>
      <c r="M275" s="73"/>
      <c r="N275" s="79"/>
      <c r="O275" s="80"/>
      <c r="P275" s="79"/>
      <c r="Q275" s="11"/>
      <c r="R275" s="11"/>
      <c r="S275" s="11"/>
      <c r="T275" s="11"/>
    </row>
    <row r="276" spans="1:20" ht="12.75">
      <c r="A276" t="s">
        <v>112</v>
      </c>
      <c r="B276" s="79">
        <v>14.234513506425387</v>
      </c>
      <c r="C276" s="80"/>
      <c r="D276" s="79"/>
      <c r="E276" s="81"/>
      <c r="F276" s="73"/>
      <c r="G276" s="80" t="s">
        <v>46</v>
      </c>
      <c r="J276" s="89"/>
      <c r="L276" s="11"/>
      <c r="M276" s="73"/>
      <c r="N276" s="79"/>
      <c r="O276" s="11"/>
      <c r="P276" s="11"/>
      <c r="Q276" s="11"/>
      <c r="R276" s="11"/>
      <c r="S276" s="11"/>
      <c r="T276" s="11"/>
    </row>
    <row r="277" spans="1:19" ht="12.75">
      <c r="A277" s="73" t="s">
        <v>155</v>
      </c>
      <c r="B277" s="79">
        <v>14.207272727272727</v>
      </c>
      <c r="C277" s="80"/>
      <c r="D277" s="79"/>
      <c r="F277" s="73"/>
      <c r="H277" s="89" t="s">
        <v>46</v>
      </c>
      <c r="J277" s="89"/>
      <c r="L277" s="11"/>
      <c r="M277" s="73"/>
      <c r="N277" s="79"/>
      <c r="O277" s="11"/>
      <c r="P277" s="11"/>
      <c r="Q277" s="11"/>
      <c r="R277" s="11"/>
      <c r="S277" s="11"/>
    </row>
    <row r="278" spans="1:16" ht="12.75">
      <c r="A278" s="73" t="s">
        <v>170</v>
      </c>
      <c r="B278" s="79">
        <v>14</v>
      </c>
      <c r="C278" s="80"/>
      <c r="D278" s="79"/>
      <c r="F278" s="73"/>
      <c r="H278" s="89"/>
      <c r="I278" s="89" t="s">
        <v>46</v>
      </c>
      <c r="J278" s="89"/>
      <c r="L278" s="11"/>
      <c r="M278" s="73"/>
      <c r="N278" s="79"/>
      <c r="O278" s="11"/>
      <c r="P278" s="11"/>
    </row>
    <row r="279" spans="1:16" ht="12.75">
      <c r="A279" s="73" t="s">
        <v>177</v>
      </c>
      <c r="B279" s="79">
        <v>14</v>
      </c>
      <c r="C279" s="80"/>
      <c r="D279" s="79"/>
      <c r="F279" s="73"/>
      <c r="H279" s="89"/>
      <c r="I279" s="89" t="s">
        <v>46</v>
      </c>
      <c r="J279" s="89"/>
      <c r="L279" s="11"/>
      <c r="M279" s="73"/>
      <c r="N279" s="79"/>
      <c r="O279" s="11"/>
      <c r="P279" s="11"/>
    </row>
    <row r="280" spans="1:16" ht="12.75">
      <c r="A280" s="73" t="s">
        <v>78</v>
      </c>
      <c r="B280" s="79">
        <v>13.758823529411764</v>
      </c>
      <c r="C280" s="81"/>
      <c r="D280" s="81"/>
      <c r="E280" s="82" t="s">
        <v>46</v>
      </c>
      <c r="F280" s="73"/>
      <c r="J280" s="89"/>
      <c r="L280" s="11"/>
      <c r="M280" s="73"/>
      <c r="N280" s="79"/>
      <c r="O280" s="11"/>
      <c r="P280" s="11"/>
    </row>
    <row r="281" spans="1:16" ht="12.75">
      <c r="A281" s="73" t="s">
        <v>158</v>
      </c>
      <c r="B281" s="79">
        <v>13.7</v>
      </c>
      <c r="C281" s="81"/>
      <c r="D281" s="81"/>
      <c r="E281" s="82"/>
      <c r="F281" s="73"/>
      <c r="I281" s="89" t="s">
        <v>46</v>
      </c>
      <c r="J281" s="89"/>
      <c r="L281" s="11"/>
      <c r="M281" s="73"/>
      <c r="N281" s="11"/>
      <c r="O281" s="11"/>
      <c r="P281" s="11"/>
    </row>
    <row r="282" spans="1:16" ht="12.75">
      <c r="A282" s="73" t="s">
        <v>41</v>
      </c>
      <c r="B282" s="79">
        <v>13.741880341880341</v>
      </c>
      <c r="C282" s="79"/>
      <c r="D282" s="80" t="s">
        <v>46</v>
      </c>
      <c r="E282" s="79"/>
      <c r="F282" s="73"/>
      <c r="J282" s="89"/>
      <c r="L282" s="11"/>
      <c r="M282" s="73"/>
      <c r="N282" s="11"/>
      <c r="O282" s="11"/>
      <c r="P282" s="11"/>
    </row>
    <row r="283" spans="1:16" ht="12.75">
      <c r="A283" s="73" t="s">
        <v>150</v>
      </c>
      <c r="B283" s="79">
        <v>13.70609080841639</v>
      </c>
      <c r="C283" s="80"/>
      <c r="D283" s="79"/>
      <c r="F283" s="73"/>
      <c r="H283" s="89" t="s">
        <v>46</v>
      </c>
      <c r="J283" s="89"/>
      <c r="L283" s="11"/>
      <c r="M283" s="73"/>
      <c r="N283" s="11"/>
      <c r="O283" s="11"/>
      <c r="P283" s="11"/>
    </row>
    <row r="284" spans="1:16" ht="12.75">
      <c r="A284" s="73" t="s">
        <v>199</v>
      </c>
      <c r="B284" s="79">
        <v>13.7</v>
      </c>
      <c r="C284" s="80"/>
      <c r="D284" s="79"/>
      <c r="F284" s="73"/>
      <c r="H284" s="89"/>
      <c r="J284" s="89" t="s">
        <v>46</v>
      </c>
      <c r="L284" s="11"/>
      <c r="M284" s="73"/>
      <c r="N284" s="11"/>
      <c r="O284" s="11"/>
      <c r="P284" s="11"/>
    </row>
    <row r="285" spans="1:14" ht="12.75">
      <c r="A285" s="73" t="s">
        <v>192</v>
      </c>
      <c r="B285" s="79">
        <v>13.7</v>
      </c>
      <c r="C285" s="80"/>
      <c r="D285" s="79"/>
      <c r="F285" s="73"/>
      <c r="H285" s="89"/>
      <c r="J285" s="89" t="s">
        <v>46</v>
      </c>
      <c r="L285" s="11"/>
      <c r="M285" s="73"/>
      <c r="N285" s="11"/>
    </row>
    <row r="286" spans="1:14" ht="12.75">
      <c r="A286" s="73" t="s">
        <v>129</v>
      </c>
      <c r="B286" s="79">
        <v>13.525319829424307</v>
      </c>
      <c r="C286" s="80"/>
      <c r="D286" s="79"/>
      <c r="E286" s="81"/>
      <c r="F286" s="80" t="s">
        <v>46</v>
      </c>
      <c r="J286" s="89"/>
      <c r="L286" s="11"/>
      <c r="M286" s="73"/>
      <c r="N286" s="11"/>
    </row>
    <row r="287" spans="1:14" ht="12.75">
      <c r="A287" s="73" t="s">
        <v>57</v>
      </c>
      <c r="B287" s="79">
        <v>13.42</v>
      </c>
      <c r="C287" s="80" t="s">
        <v>46</v>
      </c>
      <c r="D287" s="79"/>
      <c r="E287" s="79"/>
      <c r="F287" s="73"/>
      <c r="J287" s="89"/>
      <c r="L287" s="11"/>
      <c r="M287" s="73"/>
      <c r="N287" s="11"/>
    </row>
    <row r="288" spans="1:14" ht="12.75">
      <c r="A288" t="s">
        <v>96</v>
      </c>
      <c r="B288" s="79">
        <v>13.261285909712722</v>
      </c>
      <c r="C288" s="80"/>
      <c r="D288" s="79"/>
      <c r="E288" s="81"/>
      <c r="F288" s="73"/>
      <c r="G288" s="80" t="s">
        <v>46</v>
      </c>
      <c r="J288" s="89"/>
      <c r="L288" s="11"/>
      <c r="M288" s="73"/>
      <c r="N288" s="11"/>
    </row>
    <row r="289" spans="1:14" ht="12.75">
      <c r="A289" s="73" t="s">
        <v>201</v>
      </c>
      <c r="B289" s="79">
        <v>13.2</v>
      </c>
      <c r="C289" s="80"/>
      <c r="D289" s="79"/>
      <c r="E289" s="81"/>
      <c r="F289" s="73"/>
      <c r="G289" s="80"/>
      <c r="J289" s="89" t="s">
        <v>46</v>
      </c>
      <c r="L289" s="11"/>
      <c r="M289" s="73"/>
      <c r="N289" s="11"/>
    </row>
    <row r="290" spans="1:13" ht="12.75">
      <c r="A290" s="73" t="s">
        <v>209</v>
      </c>
      <c r="B290" s="79">
        <v>13.1</v>
      </c>
      <c r="C290" s="80"/>
      <c r="D290" s="79"/>
      <c r="E290" s="81"/>
      <c r="F290" s="73"/>
      <c r="G290" s="80"/>
      <c r="J290" s="89" t="s">
        <v>46</v>
      </c>
      <c r="L290" s="11"/>
      <c r="M290" s="73"/>
    </row>
    <row r="291" spans="1:13" ht="12.75">
      <c r="A291" s="73" t="s">
        <v>186</v>
      </c>
      <c r="B291" s="79">
        <v>13</v>
      </c>
      <c r="C291" s="80"/>
      <c r="D291" s="79"/>
      <c r="E291" s="81"/>
      <c r="F291" s="73"/>
      <c r="G291" s="80"/>
      <c r="J291" s="89" t="s">
        <v>46</v>
      </c>
      <c r="L291" s="11"/>
      <c r="M291" s="73"/>
    </row>
    <row r="292" spans="1:13" ht="12.75">
      <c r="A292" s="73" t="s">
        <v>39</v>
      </c>
      <c r="B292" s="79">
        <v>12.905982905982906</v>
      </c>
      <c r="C292" s="79"/>
      <c r="D292" s="80" t="s">
        <v>46</v>
      </c>
      <c r="E292" s="79"/>
      <c r="F292" s="73"/>
      <c r="J292" s="89"/>
      <c r="L292" s="11"/>
      <c r="M292" s="73"/>
    </row>
    <row r="293" spans="1:13" ht="12.75">
      <c r="A293" s="73" t="s">
        <v>142</v>
      </c>
      <c r="B293" s="79">
        <v>12.811147540983608</v>
      </c>
      <c r="C293" s="80"/>
      <c r="D293" s="79"/>
      <c r="F293" s="73"/>
      <c r="H293" s="89" t="s">
        <v>46</v>
      </c>
      <c r="J293" s="89"/>
      <c r="L293" s="11"/>
      <c r="M293" s="73"/>
    </row>
    <row r="294" spans="1:13" ht="12.75">
      <c r="A294" s="73" t="s">
        <v>84</v>
      </c>
      <c r="B294" s="79">
        <v>12.695324283559579</v>
      </c>
      <c r="C294" s="81"/>
      <c r="D294" s="81"/>
      <c r="E294" s="82" t="s">
        <v>46</v>
      </c>
      <c r="F294" s="73"/>
      <c r="J294" s="89"/>
      <c r="L294" s="11"/>
      <c r="M294" s="73"/>
    </row>
    <row r="295" spans="1:13" ht="12.75">
      <c r="A295" s="73" t="s">
        <v>37</v>
      </c>
      <c r="B295" s="79">
        <v>12.558241758241758</v>
      </c>
      <c r="C295" s="79"/>
      <c r="D295" s="80" t="s">
        <v>46</v>
      </c>
      <c r="E295" s="79"/>
      <c r="F295" s="73"/>
      <c r="J295" s="89"/>
      <c r="L295" s="11"/>
      <c r="M295" s="73"/>
    </row>
    <row r="296" spans="1:13" ht="12.75">
      <c r="A296" s="73" t="s">
        <v>69</v>
      </c>
      <c r="B296" s="79">
        <v>12.425339366515836</v>
      </c>
      <c r="C296" s="81"/>
      <c r="D296" s="81"/>
      <c r="E296" s="82" t="s">
        <v>46</v>
      </c>
      <c r="F296" s="73"/>
      <c r="J296" s="89"/>
      <c r="L296" s="11"/>
      <c r="M296" s="11"/>
    </row>
    <row r="297" spans="1:13" ht="12.75">
      <c r="A297" s="73" t="s">
        <v>130</v>
      </c>
      <c r="B297" s="79">
        <v>12.272727272727273</v>
      </c>
      <c r="C297" s="80"/>
      <c r="D297" s="79"/>
      <c r="E297" s="81"/>
      <c r="F297" s="80" t="s">
        <v>46</v>
      </c>
      <c r="J297" s="89"/>
      <c r="L297" s="11"/>
      <c r="M297" s="11"/>
    </row>
    <row r="298" spans="1:13" ht="12.75">
      <c r="A298" s="73" t="s">
        <v>76</v>
      </c>
      <c r="B298" s="79">
        <v>12.22901098901099</v>
      </c>
      <c r="C298" s="81"/>
      <c r="D298" s="81"/>
      <c r="E298" s="82" t="s">
        <v>46</v>
      </c>
      <c r="F298" s="73"/>
      <c r="J298" s="89"/>
      <c r="L298" s="11"/>
      <c r="M298" s="11"/>
    </row>
    <row r="299" spans="1:13" ht="12.75">
      <c r="A299" t="s">
        <v>108</v>
      </c>
      <c r="B299" s="79">
        <v>12.203933747412009</v>
      </c>
      <c r="C299" s="80"/>
      <c r="D299" s="79"/>
      <c r="E299" s="81"/>
      <c r="F299" s="73"/>
      <c r="G299" s="80" t="s">
        <v>46</v>
      </c>
      <c r="J299" s="89"/>
      <c r="L299" s="11"/>
      <c r="M299" s="11"/>
    </row>
    <row r="300" spans="1:13" ht="12.75">
      <c r="A300" s="73" t="s">
        <v>205</v>
      </c>
      <c r="B300" s="79">
        <v>12.2</v>
      </c>
      <c r="C300" s="80"/>
      <c r="D300" s="79"/>
      <c r="E300" s="81"/>
      <c r="F300" s="73"/>
      <c r="G300" s="80"/>
      <c r="J300" s="89" t="s">
        <v>46</v>
      </c>
      <c r="L300" s="11"/>
      <c r="M300" s="11"/>
    </row>
    <row r="301" spans="1:13" ht="12.75">
      <c r="A301" s="73" t="s">
        <v>171</v>
      </c>
      <c r="B301" s="79">
        <v>12.1</v>
      </c>
      <c r="C301" s="80"/>
      <c r="D301" s="79"/>
      <c r="E301" s="81"/>
      <c r="F301" s="73"/>
      <c r="G301" s="80"/>
      <c r="I301" s="89" t="s">
        <v>46</v>
      </c>
      <c r="J301" s="89"/>
      <c r="L301" s="11"/>
      <c r="M301" s="11"/>
    </row>
    <row r="302" spans="1:13" ht="12.75">
      <c r="A302" s="73" t="s">
        <v>58</v>
      </c>
      <c r="B302" s="79">
        <v>12.114285714285714</v>
      </c>
      <c r="C302" s="80" t="s">
        <v>46</v>
      </c>
      <c r="D302" s="79"/>
      <c r="E302" s="79"/>
      <c r="F302" s="73"/>
      <c r="J302" s="89"/>
      <c r="L302" s="11"/>
      <c r="M302" s="11"/>
    </row>
    <row r="303" spans="1:13" ht="12.75">
      <c r="A303" s="73" t="s">
        <v>139</v>
      </c>
      <c r="B303" s="79">
        <v>12.073080481036078</v>
      </c>
      <c r="C303" s="80"/>
      <c r="D303" s="79"/>
      <c r="F303" s="73"/>
      <c r="H303" s="89" t="s">
        <v>46</v>
      </c>
      <c r="J303" s="89"/>
      <c r="L303" s="11"/>
      <c r="M303" s="11"/>
    </row>
    <row r="304" spans="1:13" ht="12.75">
      <c r="A304" s="73" t="s">
        <v>59</v>
      </c>
      <c r="B304" s="79">
        <v>12.017142857142858</v>
      </c>
      <c r="C304" s="80" t="s">
        <v>46</v>
      </c>
      <c r="D304" s="79"/>
      <c r="E304" s="79"/>
      <c r="F304" s="73"/>
      <c r="J304" s="89"/>
      <c r="L304" s="11"/>
      <c r="M304" s="11"/>
    </row>
    <row r="305" spans="1:13" ht="12.75">
      <c r="A305" s="73" t="s">
        <v>215</v>
      </c>
      <c r="B305" s="79">
        <v>12</v>
      </c>
      <c r="C305" s="80"/>
      <c r="D305" s="79"/>
      <c r="E305" s="79"/>
      <c r="F305" s="73"/>
      <c r="J305" s="89" t="s">
        <v>46</v>
      </c>
      <c r="L305" s="11"/>
      <c r="M305" s="11"/>
    </row>
    <row r="306" spans="1:13" ht="12.75">
      <c r="A306" s="73" t="s">
        <v>60</v>
      </c>
      <c r="B306" s="79">
        <v>11.91420814479638</v>
      </c>
      <c r="C306" s="80" t="s">
        <v>46</v>
      </c>
      <c r="D306" s="79"/>
      <c r="E306" s="79"/>
      <c r="F306" s="73"/>
      <c r="J306" s="89"/>
      <c r="L306" s="11"/>
      <c r="M306" s="11"/>
    </row>
    <row r="307" spans="1:12" ht="12.75">
      <c r="A307" s="73" t="s">
        <v>154</v>
      </c>
      <c r="B307" s="79">
        <v>11.906666666666666</v>
      </c>
      <c r="C307" s="80"/>
      <c r="D307" s="79"/>
      <c r="F307" s="73"/>
      <c r="H307" s="89" t="s">
        <v>46</v>
      </c>
      <c r="J307" s="89"/>
      <c r="L307" s="11"/>
    </row>
    <row r="308" spans="1:12" ht="12.75">
      <c r="A308" s="73" t="s">
        <v>83</v>
      </c>
      <c r="B308" s="79">
        <v>11.54313725490196</v>
      </c>
      <c r="C308" s="81"/>
      <c r="D308" s="81"/>
      <c r="E308" s="82" t="s">
        <v>46</v>
      </c>
      <c r="F308" s="73"/>
      <c r="J308" s="89"/>
      <c r="L308" s="11"/>
    </row>
    <row r="309" spans="1:12" ht="12.75">
      <c r="A309" t="s">
        <v>106</v>
      </c>
      <c r="B309" s="79">
        <v>10.861944777911164</v>
      </c>
      <c r="C309" s="80"/>
      <c r="D309" s="79"/>
      <c r="E309" s="81"/>
      <c r="F309" s="73"/>
      <c r="G309" s="80" t="s">
        <v>46</v>
      </c>
      <c r="J309" s="89"/>
      <c r="L309" s="11"/>
    </row>
    <row r="310" spans="1:12" ht="12.75">
      <c r="A310" s="73" t="s">
        <v>85</v>
      </c>
      <c r="B310" s="79">
        <v>10.483411142234672</v>
      </c>
      <c r="C310" s="81"/>
      <c r="D310" s="81"/>
      <c r="E310" s="82" t="s">
        <v>46</v>
      </c>
      <c r="F310" s="73"/>
      <c r="J310" s="89"/>
      <c r="L310" s="11"/>
    </row>
    <row r="311" spans="1:12" ht="12.75">
      <c r="A311" s="73" t="s">
        <v>70</v>
      </c>
      <c r="B311" s="79">
        <v>10.269199304632375</v>
      </c>
      <c r="C311" s="81"/>
      <c r="D311" s="81"/>
      <c r="E311" s="82" t="s">
        <v>46</v>
      </c>
      <c r="F311" s="73"/>
      <c r="J311" s="89"/>
      <c r="L311" s="11"/>
    </row>
    <row r="312" spans="1:12" ht="12.75">
      <c r="A312" s="73" t="s">
        <v>195</v>
      </c>
      <c r="B312" s="79">
        <v>10.3</v>
      </c>
      <c r="C312" s="81"/>
      <c r="D312" s="81"/>
      <c r="E312" s="82"/>
      <c r="F312" s="73"/>
      <c r="J312" s="89" t="s">
        <v>46</v>
      </c>
      <c r="L312" s="11"/>
    </row>
    <row r="313" spans="1:12" ht="12.75">
      <c r="A313" s="73" t="s">
        <v>169</v>
      </c>
      <c r="B313" s="79">
        <v>10</v>
      </c>
      <c r="C313" s="81"/>
      <c r="D313" s="81"/>
      <c r="E313" s="82"/>
      <c r="F313" s="73"/>
      <c r="I313" s="89" t="s">
        <v>46</v>
      </c>
      <c r="J313" s="89"/>
      <c r="L313" s="11"/>
    </row>
    <row r="314" spans="1:12" ht="12.75">
      <c r="A314" s="73" t="s">
        <v>151</v>
      </c>
      <c r="B314" s="79">
        <v>10.049645390070921</v>
      </c>
      <c r="C314" s="80"/>
      <c r="D314" s="79"/>
      <c r="F314" s="73"/>
      <c r="H314" s="89" t="s">
        <v>46</v>
      </c>
      <c r="J314" s="89"/>
      <c r="L314" s="11"/>
    </row>
    <row r="315" spans="1:12" ht="12.75">
      <c r="A315" s="73" t="s">
        <v>143</v>
      </c>
      <c r="B315" s="79">
        <v>10</v>
      </c>
      <c r="C315" s="80"/>
      <c r="D315" s="79"/>
      <c r="F315" s="73"/>
      <c r="H315" s="89" t="s">
        <v>46</v>
      </c>
      <c r="J315" s="89"/>
      <c r="L315" s="11"/>
    </row>
    <row r="316" spans="1:12" ht="12.75">
      <c r="A316" s="73" t="s">
        <v>187</v>
      </c>
      <c r="B316" s="79">
        <v>9.9</v>
      </c>
      <c r="C316" s="80"/>
      <c r="D316" s="79"/>
      <c r="F316" s="73"/>
      <c r="H316" s="89"/>
      <c r="J316" s="89" t="s">
        <v>46</v>
      </c>
      <c r="L316" s="11"/>
    </row>
    <row r="317" spans="1:12" ht="12.75">
      <c r="A317" s="73" t="s">
        <v>61</v>
      </c>
      <c r="B317" s="79">
        <v>9.755294117647058</v>
      </c>
      <c r="C317" s="80" t="s">
        <v>46</v>
      </c>
      <c r="D317" s="79"/>
      <c r="E317" s="79"/>
      <c r="F317" s="73"/>
      <c r="J317" s="89"/>
      <c r="L317" s="11"/>
    </row>
    <row r="318" spans="1:12" ht="12.75">
      <c r="A318" s="73" t="s">
        <v>137</v>
      </c>
      <c r="B318" s="79">
        <v>9.514285714285714</v>
      </c>
      <c r="C318" s="80"/>
      <c r="D318" s="79"/>
      <c r="F318" s="73"/>
      <c r="H318" s="89" t="s">
        <v>46</v>
      </c>
      <c r="J318" s="89"/>
      <c r="L318" s="11"/>
    </row>
    <row r="319" spans="1:12" ht="12.75">
      <c r="A319" s="73" t="s">
        <v>82</v>
      </c>
      <c r="B319" s="79">
        <v>9.476018099547511</v>
      </c>
      <c r="C319" s="81"/>
      <c r="D319" s="81"/>
      <c r="E319" s="82" t="s">
        <v>46</v>
      </c>
      <c r="F319" s="73"/>
      <c r="J319" s="89"/>
      <c r="L319" s="11"/>
    </row>
    <row r="320" spans="1:12" ht="12.75">
      <c r="A320" s="73" t="s">
        <v>141</v>
      </c>
      <c r="B320" s="79">
        <v>9.444444444444443</v>
      </c>
      <c r="C320" s="80"/>
      <c r="D320" s="79"/>
      <c r="F320" s="73"/>
      <c r="H320" s="89" t="s">
        <v>46</v>
      </c>
      <c r="J320" s="89"/>
      <c r="L320" s="11"/>
    </row>
    <row r="321" spans="1:12" ht="12.75">
      <c r="A321" s="73" t="s">
        <v>62</v>
      </c>
      <c r="B321" s="79">
        <v>9.317460317460318</v>
      </c>
      <c r="C321" s="80" t="s">
        <v>46</v>
      </c>
      <c r="D321" s="79"/>
      <c r="E321" s="79"/>
      <c r="F321" s="73"/>
      <c r="J321" s="89"/>
      <c r="K321" s="89"/>
      <c r="L321" s="11"/>
    </row>
    <row r="322" spans="1:12" ht="12.75">
      <c r="A322" s="73" t="s">
        <v>162</v>
      </c>
      <c r="B322" s="79">
        <v>9.2</v>
      </c>
      <c r="C322" s="80"/>
      <c r="D322" s="79"/>
      <c r="E322" s="79"/>
      <c r="F322" s="73"/>
      <c r="I322" s="89" t="s">
        <v>46</v>
      </c>
      <c r="J322" s="89"/>
      <c r="L322" s="11"/>
    </row>
    <row r="323" spans="1:10" ht="12.75">
      <c r="A323" t="s">
        <v>109</v>
      </c>
      <c r="B323" s="79">
        <v>9.217142857142857</v>
      </c>
      <c r="C323" s="80"/>
      <c r="D323" s="79"/>
      <c r="E323" s="81"/>
      <c r="F323" s="73"/>
      <c r="G323" s="80" t="s">
        <v>46</v>
      </c>
      <c r="J323" s="89"/>
    </row>
    <row r="324" spans="1:10" ht="12.75">
      <c r="A324" s="73" t="s">
        <v>174</v>
      </c>
      <c r="B324" s="79">
        <v>9.1</v>
      </c>
      <c r="C324" s="80"/>
      <c r="D324" s="79"/>
      <c r="E324" s="81"/>
      <c r="F324" s="73"/>
      <c r="G324" s="80"/>
      <c r="I324" s="89" t="s">
        <v>46</v>
      </c>
      <c r="J324" s="89"/>
    </row>
    <row r="325" spans="1:10" ht="12.75">
      <c r="A325" s="73" t="s">
        <v>191</v>
      </c>
      <c r="B325" s="79">
        <v>9.1</v>
      </c>
      <c r="C325" s="80"/>
      <c r="D325" s="79"/>
      <c r="E325" s="81"/>
      <c r="F325" s="73"/>
      <c r="G325" s="80"/>
      <c r="I325" s="89"/>
      <c r="J325" s="89" t="s">
        <v>46</v>
      </c>
    </row>
    <row r="326" spans="1:10" ht="12.75">
      <c r="A326" s="73" t="s">
        <v>80</v>
      </c>
      <c r="B326" s="79">
        <v>9.042780748663102</v>
      </c>
      <c r="C326" s="81"/>
      <c r="D326" s="81"/>
      <c r="E326" s="82" t="s">
        <v>46</v>
      </c>
      <c r="F326" s="73"/>
      <c r="J326" s="89"/>
    </row>
    <row r="327" spans="1:10" ht="12.75">
      <c r="A327" s="73" t="s">
        <v>194</v>
      </c>
      <c r="B327" s="79">
        <v>9</v>
      </c>
      <c r="C327" s="81"/>
      <c r="D327" s="81"/>
      <c r="E327" s="82"/>
      <c r="F327" s="73"/>
      <c r="J327" s="89" t="s">
        <v>46</v>
      </c>
    </row>
    <row r="328" spans="1:10" ht="12.75">
      <c r="A328" s="73" t="s">
        <v>36</v>
      </c>
      <c r="B328" s="79">
        <v>8.876190476190477</v>
      </c>
      <c r="C328" s="79"/>
      <c r="D328" s="80" t="s">
        <v>46</v>
      </c>
      <c r="E328" s="79"/>
      <c r="F328" s="73"/>
      <c r="J328" s="89"/>
    </row>
    <row r="329" spans="1:10" ht="12.75">
      <c r="A329" s="73" t="s">
        <v>63</v>
      </c>
      <c r="B329" s="79">
        <v>8.857142857142858</v>
      </c>
      <c r="C329" s="80" t="s">
        <v>46</v>
      </c>
      <c r="D329" s="79"/>
      <c r="E329" s="79"/>
      <c r="F329" s="73"/>
      <c r="J329" s="89"/>
    </row>
    <row r="330" spans="1:10" ht="12.75">
      <c r="A330" s="11" t="s">
        <v>99</v>
      </c>
      <c r="B330" s="79">
        <v>8.476190476190476</v>
      </c>
      <c r="C330" s="80"/>
      <c r="D330" s="79"/>
      <c r="E330" s="81"/>
      <c r="F330" s="73"/>
      <c r="G330" s="80" t="s">
        <v>46</v>
      </c>
      <c r="J330" s="89"/>
    </row>
    <row r="331" spans="1:10" ht="12.75">
      <c r="A331" s="73" t="s">
        <v>198</v>
      </c>
      <c r="B331" s="79">
        <v>8.5</v>
      </c>
      <c r="C331" s="80"/>
      <c r="D331" s="79"/>
      <c r="E331" s="81"/>
      <c r="F331" s="73"/>
      <c r="G331" s="80"/>
      <c r="J331" s="89" t="s">
        <v>46</v>
      </c>
    </row>
    <row r="332" spans="1:10" ht="12.75">
      <c r="A332" s="73" t="s">
        <v>190</v>
      </c>
      <c r="B332" s="79">
        <v>8.4</v>
      </c>
      <c r="C332" s="80"/>
      <c r="D332" s="79"/>
      <c r="E332" s="81"/>
      <c r="F332" s="73"/>
      <c r="G332" s="80"/>
      <c r="J332" s="89" t="s">
        <v>46</v>
      </c>
    </row>
    <row r="333" spans="1:10" ht="12.75">
      <c r="A333" s="73" t="s">
        <v>184</v>
      </c>
      <c r="B333" s="79">
        <v>8.4</v>
      </c>
      <c r="C333" s="80"/>
      <c r="D333" s="79"/>
      <c r="E333" s="81"/>
      <c r="F333" s="73"/>
      <c r="G333" s="80"/>
      <c r="J333" s="89" t="s">
        <v>46</v>
      </c>
    </row>
    <row r="334" spans="1:10" ht="12.75">
      <c r="A334" s="73" t="s">
        <v>79</v>
      </c>
      <c r="B334" s="79">
        <v>8.121352477999075</v>
      </c>
      <c r="C334" s="81"/>
      <c r="D334" s="81"/>
      <c r="E334" s="82" t="s">
        <v>46</v>
      </c>
      <c r="F334" s="73"/>
      <c r="J334" s="89"/>
    </row>
    <row r="335" spans="1:10" ht="12.75">
      <c r="A335" s="73" t="s">
        <v>131</v>
      </c>
      <c r="B335" s="79">
        <v>8.094117647058823</v>
      </c>
      <c r="C335" s="80"/>
      <c r="D335" s="79"/>
      <c r="E335" s="81"/>
      <c r="F335" s="80" t="s">
        <v>46</v>
      </c>
      <c r="J335" s="89"/>
    </row>
    <row r="336" spans="1:10" ht="12.75">
      <c r="A336" s="73" t="s">
        <v>204</v>
      </c>
      <c r="B336" s="79">
        <v>8.1</v>
      </c>
      <c r="C336" s="80"/>
      <c r="D336" s="79"/>
      <c r="E336" s="81"/>
      <c r="F336" s="80"/>
      <c r="J336" s="89" t="s">
        <v>46</v>
      </c>
    </row>
    <row r="337" spans="1:10" ht="12.75">
      <c r="A337" s="73" t="s">
        <v>159</v>
      </c>
      <c r="B337" s="79">
        <v>7.8</v>
      </c>
      <c r="C337" s="80"/>
      <c r="D337" s="79"/>
      <c r="E337" s="81"/>
      <c r="F337" s="80"/>
      <c r="I337" s="89" t="s">
        <v>46</v>
      </c>
      <c r="J337" s="89"/>
    </row>
    <row r="338" spans="1:10" ht="12.75">
      <c r="A338" s="73" t="s">
        <v>207</v>
      </c>
      <c r="B338" s="79">
        <v>7.7</v>
      </c>
      <c r="C338" s="80"/>
      <c r="D338" s="79"/>
      <c r="E338" s="81"/>
      <c r="F338" s="80"/>
      <c r="I338" s="89"/>
      <c r="J338" s="89" t="s">
        <v>46</v>
      </c>
    </row>
    <row r="339" spans="1:10" ht="12.75">
      <c r="A339" s="73" t="s">
        <v>193</v>
      </c>
      <c r="B339" s="79">
        <v>7.6</v>
      </c>
      <c r="C339" s="80"/>
      <c r="D339" s="79"/>
      <c r="E339" s="81"/>
      <c r="F339" s="80"/>
      <c r="I339" s="89"/>
      <c r="J339" s="89" t="s">
        <v>46</v>
      </c>
    </row>
    <row r="340" spans="1:10" ht="12.75">
      <c r="A340" s="73" t="s">
        <v>167</v>
      </c>
      <c r="B340" s="79">
        <v>7.4</v>
      </c>
      <c r="C340" s="80"/>
      <c r="D340" s="79"/>
      <c r="E340" s="81"/>
      <c r="F340" s="80"/>
      <c r="I340" s="89" t="s">
        <v>46</v>
      </c>
      <c r="J340" s="89"/>
    </row>
    <row r="341" spans="1:10" ht="12.75">
      <c r="A341" s="73" t="s">
        <v>140</v>
      </c>
      <c r="B341" s="79">
        <v>7.127659574468085</v>
      </c>
      <c r="C341" s="80"/>
      <c r="D341" s="79"/>
      <c r="F341" s="73"/>
      <c r="H341" s="89" t="s">
        <v>46</v>
      </c>
      <c r="J341" s="89"/>
    </row>
    <row r="342" spans="1:10" ht="12.75">
      <c r="A342" s="73" t="s">
        <v>27</v>
      </c>
      <c r="B342" s="79">
        <v>7.068717948717949</v>
      </c>
      <c r="C342" s="79"/>
      <c r="D342" s="80" t="s">
        <v>46</v>
      </c>
      <c r="E342" s="79"/>
      <c r="F342" s="73"/>
      <c r="J342" s="89"/>
    </row>
    <row r="343" spans="1:10" ht="12.75">
      <c r="A343" s="73" t="s">
        <v>149</v>
      </c>
      <c r="B343" s="79">
        <v>7.0285714285714285</v>
      </c>
      <c r="C343" s="80"/>
      <c r="D343" s="79"/>
      <c r="F343" s="73"/>
      <c r="H343" s="89" t="s">
        <v>46</v>
      </c>
      <c r="J343" s="89"/>
    </row>
    <row r="344" spans="1:10" ht="12.75">
      <c r="A344" s="73" t="s">
        <v>132</v>
      </c>
      <c r="B344" s="79">
        <v>6.875</v>
      </c>
      <c r="C344" s="80"/>
      <c r="D344" s="79"/>
      <c r="E344" s="81"/>
      <c r="F344" s="80" t="s">
        <v>46</v>
      </c>
      <c r="J344" s="89"/>
    </row>
    <row r="345" spans="1:10" ht="12.75">
      <c r="A345" s="73" t="s">
        <v>133</v>
      </c>
      <c r="B345" s="79">
        <v>6.7894736842105265</v>
      </c>
      <c r="C345" s="80"/>
      <c r="D345" s="79"/>
      <c r="E345" s="81"/>
      <c r="F345" s="80" t="s">
        <v>46</v>
      </c>
      <c r="J345" s="89"/>
    </row>
    <row r="346" spans="1:10" ht="12.75">
      <c r="A346" s="73" t="s">
        <v>26</v>
      </c>
      <c r="B346" s="79">
        <v>6.769230769230769</v>
      </c>
      <c r="C346" s="79"/>
      <c r="D346" s="80" t="s">
        <v>46</v>
      </c>
      <c r="E346" s="79"/>
      <c r="F346" s="73"/>
      <c r="J346" s="89"/>
    </row>
    <row r="347" spans="1:10" ht="12.75">
      <c r="A347" s="73" t="s">
        <v>73</v>
      </c>
      <c r="B347" s="79">
        <v>6.377483443708609</v>
      </c>
      <c r="C347" s="81"/>
      <c r="D347" s="81"/>
      <c r="E347" s="82" t="s">
        <v>46</v>
      </c>
      <c r="F347" s="73"/>
      <c r="J347" s="89"/>
    </row>
    <row r="348" spans="1:10" ht="12.75">
      <c r="A348" s="73" t="s">
        <v>134</v>
      </c>
      <c r="B348" s="79">
        <v>6.125</v>
      </c>
      <c r="C348" s="80"/>
      <c r="D348" s="79"/>
      <c r="E348" s="81"/>
      <c r="F348" s="80" t="s">
        <v>46</v>
      </c>
      <c r="J348" s="89"/>
    </row>
    <row r="349" spans="1:10" ht="12.75">
      <c r="A349" s="73" t="s">
        <v>173</v>
      </c>
      <c r="B349" s="79">
        <v>5.9</v>
      </c>
      <c r="C349" s="80"/>
      <c r="D349" s="79"/>
      <c r="E349" s="81"/>
      <c r="F349" s="80"/>
      <c r="I349" s="89" t="s">
        <v>46</v>
      </c>
      <c r="J349" s="89"/>
    </row>
    <row r="350" spans="1:10" ht="12.75">
      <c r="A350" s="73" t="s">
        <v>200</v>
      </c>
      <c r="B350" s="79">
        <v>5.5</v>
      </c>
      <c r="C350" s="80"/>
      <c r="D350" s="79"/>
      <c r="E350" s="81"/>
      <c r="F350" s="80"/>
      <c r="I350" s="89"/>
      <c r="J350" s="89" t="s">
        <v>46</v>
      </c>
    </row>
    <row r="351" spans="1:10" ht="12.75">
      <c r="A351" s="73" t="s">
        <v>152</v>
      </c>
      <c r="B351" s="79">
        <v>5.114285714285714</v>
      </c>
      <c r="C351" s="80"/>
      <c r="D351" s="79"/>
      <c r="F351" s="73"/>
      <c r="H351" s="89" t="s">
        <v>46</v>
      </c>
      <c r="J351" s="89"/>
    </row>
    <row r="352" spans="1:10" ht="12.75">
      <c r="A352" s="73" t="s">
        <v>135</v>
      </c>
      <c r="B352" s="79">
        <v>5</v>
      </c>
      <c r="C352" s="80"/>
      <c r="D352" s="79"/>
      <c r="E352" s="81"/>
      <c r="F352" s="80" t="s">
        <v>46</v>
      </c>
      <c r="J352" s="89"/>
    </row>
    <row r="353" spans="1:10" ht="12.75">
      <c r="A353" s="73" t="s">
        <v>153</v>
      </c>
      <c r="B353" s="79">
        <v>5</v>
      </c>
      <c r="C353" s="80"/>
      <c r="D353" s="79"/>
      <c r="F353" s="73"/>
      <c r="H353" s="89" t="s">
        <v>46</v>
      </c>
      <c r="J353" s="89"/>
    </row>
    <row r="354" spans="1:10" ht="12.75">
      <c r="A354" s="73" t="s">
        <v>64</v>
      </c>
      <c r="B354" s="79">
        <v>4.56</v>
      </c>
      <c r="C354" s="80" t="s">
        <v>46</v>
      </c>
      <c r="D354" s="79"/>
      <c r="E354" s="79"/>
      <c r="F354" s="73"/>
      <c r="J354" s="89"/>
    </row>
    <row r="355" spans="1:10" ht="12.75">
      <c r="A355" s="73" t="s">
        <v>178</v>
      </c>
      <c r="B355" s="79">
        <v>4</v>
      </c>
      <c r="C355" s="80"/>
      <c r="D355" s="79"/>
      <c r="E355" s="79"/>
      <c r="F355" s="73"/>
      <c r="I355" s="89" t="s">
        <v>46</v>
      </c>
      <c r="J355" s="89"/>
    </row>
    <row r="356" spans="1:10" ht="12.75">
      <c r="A356" s="73" t="s">
        <v>161</v>
      </c>
      <c r="B356" s="79">
        <v>4</v>
      </c>
      <c r="C356" s="80"/>
      <c r="D356" s="79"/>
      <c r="E356" s="79"/>
      <c r="F356" s="73"/>
      <c r="I356" s="89" t="s">
        <v>46</v>
      </c>
      <c r="J356" s="89"/>
    </row>
    <row r="357" spans="1:10" ht="12.75">
      <c r="A357" s="73" t="s">
        <v>176</v>
      </c>
      <c r="B357" s="79">
        <v>4</v>
      </c>
      <c r="C357" s="80"/>
      <c r="D357" s="79"/>
      <c r="E357" s="79"/>
      <c r="F357" s="73"/>
      <c r="I357" s="89" t="s">
        <v>46</v>
      </c>
      <c r="J357" s="89"/>
    </row>
    <row r="358" spans="1:10" ht="12.75">
      <c r="A358" t="s">
        <v>111</v>
      </c>
      <c r="B358" s="79">
        <v>4</v>
      </c>
      <c r="C358" s="80"/>
      <c r="D358" s="79"/>
      <c r="E358" s="81"/>
      <c r="F358" s="73"/>
      <c r="G358" s="80" t="s">
        <v>46</v>
      </c>
      <c r="J358" s="89"/>
    </row>
    <row r="359" spans="1:10" ht="12.75">
      <c r="A359" t="s">
        <v>97</v>
      </c>
      <c r="B359" s="79">
        <v>4</v>
      </c>
      <c r="C359" s="80"/>
      <c r="D359" s="79"/>
      <c r="E359" s="81"/>
      <c r="F359" s="73"/>
      <c r="G359" s="80" t="s">
        <v>46</v>
      </c>
      <c r="J359" s="89"/>
    </row>
    <row r="360" spans="1:10" ht="12.75">
      <c r="A360" t="s">
        <v>98</v>
      </c>
      <c r="B360" s="79">
        <v>4</v>
      </c>
      <c r="C360" s="80"/>
      <c r="D360" s="79"/>
      <c r="E360" s="81"/>
      <c r="F360" s="73"/>
      <c r="G360" s="80" t="s">
        <v>46</v>
      </c>
      <c r="J360" s="89"/>
    </row>
    <row r="361" spans="1:10" ht="12.75">
      <c r="A361" t="s">
        <v>102</v>
      </c>
      <c r="B361" s="79">
        <v>4</v>
      </c>
      <c r="C361" s="80"/>
      <c r="D361" s="79"/>
      <c r="E361" s="81"/>
      <c r="F361" s="73"/>
      <c r="G361" s="80" t="s">
        <v>46</v>
      </c>
      <c r="J361" s="89"/>
    </row>
    <row r="362" spans="1:10" ht="12.75">
      <c r="A362" s="73" t="s">
        <v>81</v>
      </c>
      <c r="B362" s="79">
        <v>4</v>
      </c>
      <c r="C362" s="81"/>
      <c r="D362" s="81"/>
      <c r="E362" s="82" t="s">
        <v>46</v>
      </c>
      <c r="F362" s="73"/>
      <c r="J362" s="89"/>
    </row>
    <row r="363" spans="1:10" ht="12.75">
      <c r="A363" s="73" t="s">
        <v>65</v>
      </c>
      <c r="B363" s="79">
        <v>4</v>
      </c>
      <c r="C363" s="80" t="s">
        <v>46</v>
      </c>
      <c r="D363" s="79"/>
      <c r="E363" s="79"/>
      <c r="F363" s="73"/>
      <c r="J363" s="89"/>
    </row>
    <row r="364" spans="1:10" ht="12.75">
      <c r="A364" s="73" t="s">
        <v>146</v>
      </c>
      <c r="B364" s="79">
        <v>4</v>
      </c>
      <c r="C364" s="80"/>
      <c r="D364" s="79"/>
      <c r="F364" s="73"/>
      <c r="H364" s="89" t="s">
        <v>46</v>
      </c>
      <c r="J364" s="89"/>
    </row>
    <row r="365" spans="1:10" ht="12.75">
      <c r="A365" s="73" t="s">
        <v>148</v>
      </c>
      <c r="B365" s="79">
        <v>4</v>
      </c>
      <c r="C365" s="80"/>
      <c r="D365" s="79"/>
      <c r="F365" s="73"/>
      <c r="H365" s="89" t="s">
        <v>46</v>
      </c>
      <c r="J365" s="89"/>
    </row>
    <row r="366" spans="1:10" ht="12.75">
      <c r="A366" s="73" t="s">
        <v>212</v>
      </c>
      <c r="B366" s="79">
        <v>4</v>
      </c>
      <c r="C366" s="80"/>
      <c r="D366" s="79"/>
      <c r="F366" s="73"/>
      <c r="H366" s="89"/>
      <c r="J366" s="89" t="s">
        <v>46</v>
      </c>
    </row>
    <row r="367" spans="1:10" ht="12.75">
      <c r="A367" s="73" t="s">
        <v>29</v>
      </c>
      <c r="B367" s="79">
        <v>3.41025641025641</v>
      </c>
      <c r="C367" s="79"/>
      <c r="D367" s="80" t="s">
        <v>46</v>
      </c>
      <c r="E367" s="79"/>
      <c r="F367" s="73"/>
      <c r="J367" s="89"/>
    </row>
    <row r="368" spans="1:10" ht="12.75">
      <c r="A368" s="73" t="s">
        <v>30</v>
      </c>
      <c r="B368" s="79">
        <v>3.0444444444444443</v>
      </c>
      <c r="C368" s="79"/>
      <c r="D368" s="80" t="s">
        <v>46</v>
      </c>
      <c r="E368" s="79"/>
      <c r="F368" s="73"/>
      <c r="J368" s="89"/>
    </row>
    <row r="369" spans="1:10" ht="12.75">
      <c r="A369" s="73" t="s">
        <v>66</v>
      </c>
      <c r="B369" s="79">
        <v>2</v>
      </c>
      <c r="C369" s="80" t="s">
        <v>46</v>
      </c>
      <c r="D369" s="79"/>
      <c r="E369" s="79"/>
      <c r="F369" s="73"/>
      <c r="J369" s="89"/>
    </row>
    <row r="370" spans="1:10" ht="12.75">
      <c r="A370" s="73" t="s">
        <v>34</v>
      </c>
      <c r="B370" s="79">
        <v>2</v>
      </c>
      <c r="C370" s="79"/>
      <c r="D370" s="80" t="s">
        <v>46</v>
      </c>
      <c r="E370" s="79"/>
      <c r="F370" s="73"/>
      <c r="J370" s="89"/>
    </row>
    <row r="371" spans="1:10" ht="12.75">
      <c r="A371" s="73" t="s">
        <v>67</v>
      </c>
      <c r="B371" s="79">
        <v>1</v>
      </c>
      <c r="C371" s="80" t="s">
        <v>46</v>
      </c>
      <c r="D371" s="79"/>
      <c r="E371" s="79"/>
      <c r="F371" s="73"/>
      <c r="J371" s="89"/>
    </row>
    <row r="372" spans="1:6" ht="12.75">
      <c r="A372" s="73"/>
      <c r="B372" s="79"/>
      <c r="C372" s="80"/>
      <c r="D372" s="79"/>
      <c r="E372" s="79"/>
      <c r="F372" s="73"/>
    </row>
    <row r="373" spans="1:6" ht="12.75">
      <c r="A373" s="83" t="s">
        <v>279</v>
      </c>
      <c r="B373" s="79">
        <v>14.1</v>
      </c>
      <c r="C373" s="73"/>
      <c r="D373" s="73"/>
      <c r="E373" s="73"/>
      <c r="F373" s="73"/>
    </row>
  </sheetData>
  <printOptions/>
  <pageMargins left="0.75" right="0.75" top="1" bottom="1" header="0.5" footer="0.5"/>
  <pageSetup fitToHeight="4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Stewart</dc:creator>
  <cp:keywords/>
  <dc:description/>
  <cp:lastModifiedBy>TSL Intern</cp:lastModifiedBy>
  <cp:lastPrinted>2003-02-12T05:12:28Z</cp:lastPrinted>
  <dcterms:created xsi:type="dcterms:W3CDTF">2001-02-01T14:38:04Z</dcterms:created>
  <dcterms:modified xsi:type="dcterms:W3CDTF">2008-02-20T19:21:30Z</dcterms:modified>
  <cp:category/>
  <cp:version/>
  <cp:contentType/>
  <cp:contentStatus/>
</cp:coreProperties>
</file>