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<sst xmlns="http://schemas.openxmlformats.org/spreadsheetml/2006/main" count="801" uniqueCount="236">
  <si>
    <t>Player</t>
  </si>
  <si>
    <t>Pts</t>
  </si>
  <si>
    <t>Recruiting Coach</t>
  </si>
  <si>
    <t>Ward</t>
  </si>
  <si>
    <t>Cavanaugh</t>
  </si>
  <si>
    <t>Stinespring</t>
  </si>
  <si>
    <t>Pearman</t>
  </si>
  <si>
    <t>Ball</t>
  </si>
  <si>
    <t>Wiles</t>
  </si>
  <si>
    <t>Foster</t>
  </si>
  <si>
    <t>Bustle</t>
  </si>
  <si>
    <t>Hite</t>
  </si>
  <si>
    <t>Rogers</t>
  </si>
  <si>
    <t>Year</t>
  </si>
  <si>
    <t>Coach</t>
  </si>
  <si>
    <t>Chris Pannell</t>
  </si>
  <si>
    <t>Jason Murphy</t>
  </si>
  <si>
    <t>Reggie Butler</t>
  </si>
  <si>
    <t>Lamar Veney</t>
  </si>
  <si>
    <t>Roland Minor</t>
  </si>
  <si>
    <t>Nick Marshman</t>
  </si>
  <si>
    <t>Kent Hicks</t>
  </si>
  <si>
    <t>Theodore Miller</t>
  </si>
  <si>
    <t>Ike Whitaker</t>
  </si>
  <si>
    <t>Curtis Bradley</t>
  </si>
  <si>
    <t>Will Hunt</t>
  </si>
  <si>
    <t>Tim Sandidge</t>
  </si>
  <si>
    <t>Brandon Frye</t>
  </si>
  <si>
    <t>Brian McPherson</t>
  </si>
  <si>
    <t>Nic Schmitt</t>
  </si>
  <si>
    <t>Chris Burnett</t>
  </si>
  <si>
    <t>Bryan Randall</t>
  </si>
  <si>
    <t>Kevin Hilton</t>
  </si>
  <si>
    <t>Marcus Vick</t>
  </si>
  <si>
    <t>Jonathan Lewis</t>
  </si>
  <si>
    <t>Noland Burchette</t>
  </si>
  <si>
    <t>Brenden Hill</t>
  </si>
  <si>
    <t>Xavier Adibi</t>
  </si>
  <si>
    <t>Chris Ellis</t>
  </si>
  <si>
    <t>Duane Brown</t>
  </si>
  <si>
    <t>DJ Parker</t>
  </si>
  <si>
    <t>Andrew Bowman</t>
  </si>
  <si>
    <t>Michael Green</t>
  </si>
  <si>
    <t>Ryan Shuman</t>
  </si>
  <si>
    <t>Elan Lewis</t>
  </si>
  <si>
    <t>Stephen Friday</t>
  </si>
  <si>
    <t>Richard Graham</t>
  </si>
  <si>
    <t>D.J. Walton</t>
  </si>
  <si>
    <t>Mike Imoh</t>
  </si>
  <si>
    <t>Cary Wade</t>
  </si>
  <si>
    <t>John Kinzer</t>
  </si>
  <si>
    <t>Antonio North</t>
  </si>
  <si>
    <t>Eric Davis</t>
  </si>
  <si>
    <t>Cordarrow Thompson</t>
  </si>
  <si>
    <t>Jeff King</t>
  </si>
  <si>
    <t>Kenny Lewis</t>
  </si>
  <si>
    <t>Joey Razzano</t>
  </si>
  <si>
    <t>Sam Wheeler</t>
  </si>
  <si>
    <t>Kenneth Jefferson</t>
  </si>
  <si>
    <t>Robert Norris</t>
  </si>
  <si>
    <t>Fred Lee</t>
  </si>
  <si>
    <t>Tripp Carroll</t>
  </si>
  <si>
    <t>Cory Holt</t>
  </si>
  <si>
    <t>George Bell</t>
  </si>
  <si>
    <t>Kory Robertson</t>
  </si>
  <si>
    <t>Barry Booker</t>
  </si>
  <si>
    <t>Carl Howard</t>
  </si>
  <si>
    <t>Brandon Holland</t>
  </si>
  <si>
    <t>Cam Martin</t>
  </si>
  <si>
    <t>Jahre Cheeseman</t>
  </si>
  <si>
    <t>DeAngelo Hall</t>
  </si>
  <si>
    <t>Cedric Humes</t>
  </si>
  <si>
    <t>James Anderson</t>
  </si>
  <si>
    <t>Chris Clifton</t>
  </si>
  <si>
    <t>Darryl Tapp</t>
  </si>
  <si>
    <t>Aaron Rouse</t>
  </si>
  <si>
    <t>Robert Parker</t>
  </si>
  <si>
    <t>Vince Hall</t>
  </si>
  <si>
    <t>Carlton Powell</t>
  </si>
  <si>
    <t>Jeremy Gilchrist</t>
  </si>
  <si>
    <t>Branden Ore</t>
  </si>
  <si>
    <t>Purnell Sturdivant</t>
  </si>
  <si>
    <t>Victor Harris</t>
  </si>
  <si>
    <t>Deveon Simmons</t>
  </si>
  <si>
    <t>Greg Boone</t>
  </si>
  <si>
    <t>Todd Nolen</t>
  </si>
  <si>
    <t>Demetrius Taylor</t>
  </si>
  <si>
    <t>Kevin Jones</t>
  </si>
  <si>
    <t>Danny McGrath</t>
  </si>
  <si>
    <t>Blake Warren</t>
  </si>
  <si>
    <t>Brandon Gore</t>
  </si>
  <si>
    <t>Matt Welsh</t>
  </si>
  <si>
    <t>Brett Warren</t>
  </si>
  <si>
    <t>Eddie Royal</t>
  </si>
  <si>
    <t>Sean Glennon</t>
  </si>
  <si>
    <t>Sergio Render</t>
  </si>
  <si>
    <t>Ed Wang</t>
  </si>
  <si>
    <t>Dorian Porch</t>
  </si>
  <si>
    <t>Brent Bowden</t>
  </si>
  <si>
    <t>Justin Hamilton</t>
  </si>
  <si>
    <t>Andrew Fleck</t>
  </si>
  <si>
    <t>Jimmy Williams (ATH)</t>
  </si>
  <si>
    <t>Antoine Rutherford</t>
  </si>
  <si>
    <t>Demetrius Hodges</t>
  </si>
  <si>
    <t>Mike Brown</t>
  </si>
  <si>
    <t>David Clowney</t>
  </si>
  <si>
    <t>Hivera Green</t>
  </si>
  <si>
    <t>Stephan Virgil</t>
  </si>
  <si>
    <t>NA</t>
  </si>
  <si>
    <t>None</t>
  </si>
  <si>
    <t>Total Pts.</t>
  </si>
  <si>
    <t>Avg.</t>
  </si>
  <si>
    <t>Total</t>
  </si>
  <si>
    <t>Rashad Carmichael</t>
  </si>
  <si>
    <t>Douglas McNeil</t>
  </si>
  <si>
    <t>Andre Smith</t>
  </si>
  <si>
    <t>Clark Crum</t>
  </si>
  <si>
    <t>Joey Hall</t>
  </si>
  <si>
    <t>Nekos Brown</t>
  </si>
  <si>
    <t>Jason Adjepong</t>
  </si>
  <si>
    <t>Mike Gee</t>
  </si>
  <si>
    <t>Zach Luckett</t>
  </si>
  <si>
    <t>Ladi Ajiboye</t>
  </si>
  <si>
    <t>Mario Edwards</t>
  </si>
  <si>
    <t>Beau Warren</t>
  </si>
  <si>
    <t>Daryl Robertson</t>
  </si>
  <si>
    <t>Aaron Brown</t>
  </si>
  <si>
    <t>Devven Sutton</t>
  </si>
  <si>
    <t>Jacob Sykes</t>
  </si>
  <si>
    <t>Matt Wright</t>
  </si>
  <si>
    <t>Kam Chancellor</t>
  </si>
  <si>
    <t>Devin Radford</t>
  </si>
  <si>
    <t>John Graves</t>
  </si>
  <si>
    <t>Crum</t>
  </si>
  <si>
    <t>Top Gun Recruit Winners 2001-06</t>
  </si>
  <si>
    <t>Points</t>
  </si>
  <si>
    <t>Players</t>
  </si>
  <si>
    <t>2001</t>
  </si>
  <si>
    <t>2002</t>
  </si>
  <si>
    <t>2003</t>
  </si>
  <si>
    <t>2004</t>
  </si>
  <si>
    <t>2005</t>
  </si>
  <si>
    <t>2006</t>
  </si>
  <si>
    <t>Lorenzo Ward</t>
  </si>
  <si>
    <t>Jim Cavanaugh</t>
  </si>
  <si>
    <t>Kevin Rogers</t>
  </si>
  <si>
    <t>68.9</t>
  </si>
  <si>
    <t>80.4</t>
  </si>
  <si>
    <t>67.9</t>
  </si>
  <si>
    <t>46.2</t>
  </si>
  <si>
    <t>96.3</t>
  </si>
  <si>
    <t>62.9</t>
  </si>
  <si>
    <t>Kevin Jones (44.8)</t>
  </si>
  <si>
    <t>Danny McGrath (12.1)</t>
  </si>
  <si>
    <t>Blake Warren (12.0)</t>
  </si>
  <si>
    <t>Marcus Vick (39.8)</t>
  </si>
  <si>
    <t>Jonathan Lewis (30.8)</t>
  </si>
  <si>
    <t>Noland Burchette (6.8)</t>
  </si>
  <si>
    <t>Brenden Hill (3.4)</t>
  </si>
  <si>
    <t>Xavier Adibi (25.4)</t>
  </si>
  <si>
    <t>Chris Ellis (23.7)</t>
  </si>
  <si>
    <t>Duane Brown (14.8)</t>
  </si>
  <si>
    <t>D.J. Parker (4.0)</t>
  </si>
  <si>
    <t>Eddie Royal (24.0)</t>
  </si>
  <si>
    <t>Sean Glennon (22.8)</t>
  </si>
  <si>
    <t>Victor Harris (34.5)</t>
  </si>
  <si>
    <t>Todd Nolen (17.4)</t>
  </si>
  <si>
    <t>Elan Lewis (23.7)</t>
  </si>
  <si>
    <t>Richard Graham (4.0)</t>
  </si>
  <si>
    <t>Stephen Friday (16.8)</t>
  </si>
  <si>
    <t>Jason Adjepong (25.8)</t>
  </si>
  <si>
    <t>Mike Gee (21.6)</t>
  </si>
  <si>
    <t>Zach Luckett (15.5)</t>
  </si>
  <si>
    <t>Ave. Pts.</t>
  </si>
  <si>
    <t>N/A</t>
  </si>
  <si>
    <t>Ave. Per</t>
  </si>
  <si>
    <t>Player recruiting scores come from the article "Inside the Numbers" Ranking the 2006 Recruits", TSL Pass, 2/15/06:</t>
  </si>
  <si>
    <t>http://subscr.techsideline.com/php-bin/news/showArticle.php?id=1887</t>
  </si>
  <si>
    <t>topgundata2006.xls</t>
  </si>
  <si>
    <t>Gray</t>
  </si>
  <si>
    <t>Quille Odom</t>
  </si>
  <si>
    <t>Sherman</t>
  </si>
  <si>
    <t>Justin Young</t>
  </si>
  <si>
    <t>Alonzo Tweedy</t>
  </si>
  <si>
    <t>Newsome</t>
  </si>
  <si>
    <t>Greg Nosal</t>
  </si>
  <si>
    <t>Davon Morgan</t>
  </si>
  <si>
    <t>Kendrick Pressley</t>
  </si>
  <si>
    <t>Barquell Rivers</t>
  </si>
  <si>
    <t>William Alvarez</t>
  </si>
  <si>
    <t>Andrew Lanier</t>
  </si>
  <si>
    <t>Kwamaine Battle</t>
  </si>
  <si>
    <t>Darren Evans</t>
  </si>
  <si>
    <t>D.J. Thomas</t>
  </si>
  <si>
    <t>Courtney Prince</t>
  </si>
  <si>
    <t>Tyrod Taylor</t>
  </si>
  <si>
    <t>Chris Drager</t>
  </si>
  <si>
    <t>Danny Coale</t>
  </si>
  <si>
    <t>Hunter Ovens</t>
  </si>
  <si>
    <t>A.B. Latif</t>
  </si>
  <si>
    <t>Collin Carroll</t>
  </si>
  <si>
    <t>Blake DeChristopher</t>
  </si>
  <si>
    <t>Patrick Terry</t>
  </si>
  <si>
    <t>Jaymes Brookes</t>
  </si>
  <si>
    <t>Cris Hill</t>
  </si>
  <si>
    <t>Jaymes Brooks</t>
  </si>
  <si>
    <t>Qullie Odom</t>
  </si>
  <si>
    <t>Brandon Barden</t>
  </si>
  <si>
    <t>O'Cain</t>
  </si>
  <si>
    <t>Oglesby</t>
  </si>
  <si>
    <t>Josh Oglesby</t>
  </si>
  <si>
    <t>2007 Award</t>
  </si>
  <si>
    <t>Ave. Points Per Player</t>
  </si>
  <si>
    <t>7-Yr.</t>
  </si>
  <si>
    <t>Top Gun Recruit Winners 2001-07</t>
  </si>
  <si>
    <t>Alonzo Tweedy (4.0)</t>
  </si>
  <si>
    <t>Davon Morgan (21.7)</t>
  </si>
  <si>
    <t>D.J. Thomas (14.0)</t>
  </si>
  <si>
    <t>Cris Hill (21.7)</t>
  </si>
  <si>
    <t>A.B. Latif (15.5)</t>
  </si>
  <si>
    <t>Blake DeChristopher (17.9)</t>
  </si>
  <si>
    <t>Jaymes Brooks (16.4)</t>
  </si>
  <si>
    <t>Top Gun Data - 2007</t>
  </si>
  <si>
    <t>Ricky Bustle</t>
  </si>
  <si>
    <t>Tony Ball</t>
  </si>
  <si>
    <t>Bud Foster</t>
  </si>
  <si>
    <t>Torian Gray</t>
  </si>
  <si>
    <t>Billy Hite</t>
  </si>
  <si>
    <t>Curt Newsome</t>
  </si>
  <si>
    <t>Mike O'Cain</t>
  </si>
  <si>
    <t>Danny Pearman</t>
  </si>
  <si>
    <t>Kevin Sherman</t>
  </si>
  <si>
    <t>Bryan Stinespring</t>
  </si>
  <si>
    <t>Charley Wiles</t>
  </si>
  <si>
    <t>VT Assistant Coaches, Classes 2001-07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</si>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</sst>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1"/>
  <sheetViews>
    <sheetView tabSelected="1" zoomScale="90" zoomScaleNormal="90" workbookViewId="0" topLeftCell="A1">
      <selection activeCell="J303" sqref="J302:J303"/>
    </sheetView>
  </sheetViews>
  <sheetFormatPr defaultColWidth="9.140625" defaultRowHeight="12.75"/>
  <cols>
    <col min="1" max="1" width="16.7109375" style="0" bestFit="1" customWidth="1"/>
    <col min="2" max="2" width="5.57421875" style="0" bestFit="1" customWidth="1"/>
    <col min="3" max="3" width="20.28125" style="0" customWidth="1"/>
    <col min="4" max="4" width="6.00390625" style="0" bestFit="1" customWidth="1"/>
    <col min="5" max="5" width="9.28125" style="0" bestFit="1" customWidth="1"/>
    <col min="6" max="6" width="10.28125" style="0" bestFit="1" customWidth="1"/>
    <col min="7" max="7" width="9.421875" style="0" customWidth="1"/>
    <col min="8" max="8" width="10.28125" style="0" bestFit="1" customWidth="1"/>
    <col min="9" max="9" width="15.140625" style="0" bestFit="1" customWidth="1"/>
    <col min="10" max="10" width="19.8515625" style="0" bestFit="1" customWidth="1"/>
    <col min="11" max="11" width="14.28125" style="0" bestFit="1" customWidth="1"/>
    <col min="12" max="12" width="15.7109375" style="0" bestFit="1" customWidth="1"/>
    <col min="13" max="13" width="18.8515625" style="0" bestFit="1" customWidth="1"/>
    <col min="14" max="14" width="12.140625" style="0" customWidth="1"/>
  </cols>
  <sheetData>
    <row r="1" ht="12.75">
      <c r="A1" s="3" t="s">
        <v>222</v>
      </c>
    </row>
    <row r="2" ht="12.75">
      <c r="A2" s="7" t="s">
        <v>178</v>
      </c>
    </row>
    <row r="3" ht="12.75">
      <c r="A3" s="3"/>
    </row>
    <row r="4" ht="12.75">
      <c r="A4" s="7" t="s">
        <v>176</v>
      </c>
    </row>
    <row r="5" ht="12.75">
      <c r="A5" s="7" t="s">
        <v>177</v>
      </c>
    </row>
    <row r="6" spans="1:7" ht="12.75">
      <c r="A6" s="3"/>
      <c r="F6" s="22"/>
      <c r="G6" s="22"/>
    </row>
    <row r="7" spans="1:11" ht="12.75">
      <c r="A7" s="5" t="s">
        <v>2</v>
      </c>
      <c r="B7" s="5" t="s">
        <v>13</v>
      </c>
      <c r="C7" s="1" t="s">
        <v>0</v>
      </c>
      <c r="D7" s="2" t="s">
        <v>1</v>
      </c>
      <c r="E7" s="2" t="s">
        <v>110</v>
      </c>
      <c r="F7" s="25"/>
      <c r="G7" s="25"/>
      <c r="K7" s="8"/>
    </row>
    <row r="8" spans="1:28" ht="12.75">
      <c r="A8" t="s">
        <v>7</v>
      </c>
      <c r="B8">
        <v>2001</v>
      </c>
      <c r="C8" s="7" t="s">
        <v>15</v>
      </c>
      <c r="D8" s="4">
        <v>15.655824175824176</v>
      </c>
      <c r="F8" s="21"/>
      <c r="G8" s="21"/>
      <c r="H8" s="5" t="s">
        <v>14</v>
      </c>
      <c r="I8" s="15">
        <v>2001</v>
      </c>
      <c r="J8" s="15">
        <v>2002</v>
      </c>
      <c r="K8" s="15">
        <v>2003</v>
      </c>
      <c r="L8" s="15">
        <v>2004</v>
      </c>
      <c r="M8" s="15">
        <v>2005</v>
      </c>
      <c r="N8" s="15">
        <v>2006</v>
      </c>
      <c r="O8" s="29">
        <v>2007</v>
      </c>
      <c r="S8" s="5" t="s">
        <v>14</v>
      </c>
      <c r="T8" s="15">
        <v>2001</v>
      </c>
      <c r="U8" s="15">
        <v>2002</v>
      </c>
      <c r="V8" s="15">
        <v>2003</v>
      </c>
      <c r="W8" s="15">
        <v>2004</v>
      </c>
      <c r="X8" s="15">
        <v>2005</v>
      </c>
      <c r="Y8" s="15">
        <v>2006</v>
      </c>
      <c r="Z8" s="15">
        <v>2007</v>
      </c>
      <c r="AA8" s="15" t="s">
        <v>111</v>
      </c>
      <c r="AB8" s="15" t="s">
        <v>112</v>
      </c>
    </row>
    <row r="9" spans="1:28" ht="12.75">
      <c r="A9" t="s">
        <v>7</v>
      </c>
      <c r="B9">
        <v>2001</v>
      </c>
      <c r="C9" s="7" t="s">
        <v>16</v>
      </c>
      <c r="D9" s="4">
        <v>9.755294117647058</v>
      </c>
      <c r="F9" s="21"/>
      <c r="G9" s="21"/>
      <c r="H9" t="s">
        <v>7</v>
      </c>
      <c r="I9" s="7" t="s">
        <v>15</v>
      </c>
      <c r="J9" s="7" t="s">
        <v>18</v>
      </c>
      <c r="K9" s="7" t="s">
        <v>19</v>
      </c>
      <c r="L9" s="7" t="s">
        <v>21</v>
      </c>
      <c r="M9" s="7" t="s">
        <v>23</v>
      </c>
      <c r="N9" s="7" t="s">
        <v>113</v>
      </c>
      <c r="O9" s="7" t="s">
        <v>108</v>
      </c>
      <c r="S9" t="s">
        <v>7</v>
      </c>
      <c r="T9" s="13">
        <v>27.411118293471233</v>
      </c>
      <c r="U9" s="13">
        <v>12.9</v>
      </c>
      <c r="V9" s="13">
        <v>17.1</v>
      </c>
      <c r="W9" s="13">
        <v>32.37798573975044</v>
      </c>
      <c r="X9" s="13">
        <v>26.1</v>
      </c>
      <c r="Y9" s="13">
        <v>33.2</v>
      </c>
      <c r="Z9" s="13">
        <v>0</v>
      </c>
      <c r="AA9" s="14">
        <f>AVERAGE(T9:Y9)</f>
        <v>24.84818400553695</v>
      </c>
      <c r="AB9" s="14">
        <f>SUM(T9:Z9)</f>
        <v>149.0891040332217</v>
      </c>
    </row>
    <row r="10" spans="1:28" ht="12.75">
      <c r="A10" t="s">
        <v>7</v>
      </c>
      <c r="B10">
        <v>2001</v>
      </c>
      <c r="C10" s="7" t="s">
        <v>17</v>
      </c>
      <c r="D10" s="4">
        <v>2</v>
      </c>
      <c r="E10" s="9">
        <f>SUM(D8:D10)</f>
        <v>27.411118293471233</v>
      </c>
      <c r="F10" s="21"/>
      <c r="G10" s="21"/>
      <c r="I10" s="7" t="s">
        <v>16</v>
      </c>
      <c r="K10" s="7" t="s">
        <v>20</v>
      </c>
      <c r="L10" s="7" t="s">
        <v>22</v>
      </c>
      <c r="N10" t="s">
        <v>114</v>
      </c>
      <c r="S10" t="s">
        <v>10</v>
      </c>
      <c r="T10" s="13">
        <v>38.81515151515151</v>
      </c>
      <c r="U10" s="13">
        <v>35.18935286935287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4">
        <f>SUM(T10:U10)/2</f>
        <v>37.002252192252186</v>
      </c>
      <c r="AB10" s="14">
        <f>SUM(T10:U10)</f>
        <v>74.00450438450437</v>
      </c>
    </row>
    <row r="11" spans="1:28" ht="12.75">
      <c r="A11" t="s">
        <v>7</v>
      </c>
      <c r="B11">
        <v>2002</v>
      </c>
      <c r="C11" s="7" t="s">
        <v>18</v>
      </c>
      <c r="D11" s="4">
        <v>12.905982905982906</v>
      </c>
      <c r="E11">
        <v>12.9</v>
      </c>
      <c r="F11" s="21"/>
      <c r="G11" s="21"/>
      <c r="I11" s="7" t="s">
        <v>17</v>
      </c>
      <c r="N11" t="s">
        <v>115</v>
      </c>
      <c r="S11" t="s">
        <v>4</v>
      </c>
      <c r="T11" s="13">
        <v>48.057065287653515</v>
      </c>
      <c r="U11" s="13">
        <v>80.41330622865507</v>
      </c>
      <c r="V11" s="13">
        <v>67.87230060094814</v>
      </c>
      <c r="W11" s="13">
        <v>32.70303441289993</v>
      </c>
      <c r="X11" s="13">
        <v>96.3</v>
      </c>
      <c r="Y11" s="13">
        <v>35.4</v>
      </c>
      <c r="Z11" s="13">
        <v>111.6</v>
      </c>
      <c r="AA11" s="14">
        <f>AVERAGE(T11:Z11)</f>
        <v>67.47795807573667</v>
      </c>
      <c r="AB11" s="14">
        <f>SUM(T11:Z11)</f>
        <v>472.3457065301567</v>
      </c>
    </row>
    <row r="12" spans="1:28" ht="12.75">
      <c r="A12" t="s">
        <v>7</v>
      </c>
      <c r="B12">
        <v>2003</v>
      </c>
      <c r="C12" s="7" t="s">
        <v>19</v>
      </c>
      <c r="D12" s="4">
        <v>9.042780748663102</v>
      </c>
      <c r="F12" s="21"/>
      <c r="G12" s="21"/>
      <c r="I12" s="7"/>
      <c r="N12" t="s">
        <v>118</v>
      </c>
      <c r="S12" t="s">
        <v>9</v>
      </c>
      <c r="T12" s="13">
        <v>20</v>
      </c>
      <c r="U12" s="13">
        <v>29.935944813993594</v>
      </c>
      <c r="V12" s="13">
        <v>21</v>
      </c>
      <c r="W12" s="13">
        <v>0</v>
      </c>
      <c r="X12" s="13">
        <v>22.50386554621849</v>
      </c>
      <c r="Y12" s="13">
        <v>0</v>
      </c>
      <c r="Z12" s="13">
        <v>35.5</v>
      </c>
      <c r="AA12" s="14">
        <f>AVERAGE(T12:Z12)</f>
        <v>18.419972908601725</v>
      </c>
      <c r="AB12" s="14">
        <f>SUM(T12:Z12)</f>
        <v>128.93981036021208</v>
      </c>
    </row>
    <row r="13" spans="1:28" ht="12.75">
      <c r="A13" t="s">
        <v>7</v>
      </c>
      <c r="B13">
        <v>2003</v>
      </c>
      <c r="C13" s="7" t="s">
        <v>20</v>
      </c>
      <c r="D13" s="4">
        <v>8.121352477999075</v>
      </c>
      <c r="E13">
        <v>17.1</v>
      </c>
      <c r="F13" s="21"/>
      <c r="G13" s="21"/>
      <c r="H13" t="s">
        <v>10</v>
      </c>
      <c r="I13" s="7" t="s">
        <v>24</v>
      </c>
      <c r="J13" s="7" t="s">
        <v>28</v>
      </c>
      <c r="K13" s="7" t="s">
        <v>108</v>
      </c>
      <c r="L13" s="7" t="s">
        <v>108</v>
      </c>
      <c r="M13" s="7" t="s">
        <v>108</v>
      </c>
      <c r="N13" s="7" t="s">
        <v>108</v>
      </c>
      <c r="O13" s="7" t="s">
        <v>108</v>
      </c>
      <c r="S13" t="s">
        <v>179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27.7</v>
      </c>
      <c r="AA13" s="14">
        <v>27.7</v>
      </c>
      <c r="AB13" s="14">
        <v>27.7</v>
      </c>
    </row>
    <row r="14" spans="1:28" ht="12.75">
      <c r="A14" t="s">
        <v>7</v>
      </c>
      <c r="B14">
        <v>2004</v>
      </c>
      <c r="C14" s="7" t="s">
        <v>21</v>
      </c>
      <c r="D14" s="4">
        <v>24.283868092691623</v>
      </c>
      <c r="F14" s="21"/>
      <c r="G14" s="21"/>
      <c r="I14" s="7" t="s">
        <v>25</v>
      </c>
      <c r="J14" s="7" t="s">
        <v>29</v>
      </c>
      <c r="S14" t="s">
        <v>11</v>
      </c>
      <c r="T14" s="13">
        <v>19.1</v>
      </c>
      <c r="U14" s="13">
        <v>0</v>
      </c>
      <c r="V14" s="13">
        <v>25.301960784313724</v>
      </c>
      <c r="W14" s="13">
        <v>5</v>
      </c>
      <c r="X14" s="13">
        <v>23.00921658986175</v>
      </c>
      <c r="Y14" s="13">
        <v>0</v>
      </c>
      <c r="Z14" s="13">
        <v>0</v>
      </c>
      <c r="AA14" s="14">
        <f>AVERAGE(T14:Z14)</f>
        <v>10.344453910596497</v>
      </c>
      <c r="AB14" s="14">
        <f>SUM(T14:Z14)</f>
        <v>72.41117737417548</v>
      </c>
    </row>
    <row r="15" spans="1:28" ht="12.75">
      <c r="A15" t="s">
        <v>7</v>
      </c>
      <c r="B15">
        <v>2004</v>
      </c>
      <c r="C15" s="7" t="s">
        <v>22</v>
      </c>
      <c r="D15" s="4">
        <v>8.094117647058823</v>
      </c>
      <c r="E15" s="9">
        <f>SUM(D14:D15)</f>
        <v>32.37798573975044</v>
      </c>
      <c r="F15" s="21"/>
      <c r="G15" s="21"/>
      <c r="I15" s="7" t="s">
        <v>26</v>
      </c>
      <c r="J15" s="7" t="s">
        <v>30</v>
      </c>
      <c r="S15" t="s">
        <v>184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55.3</v>
      </c>
      <c r="AA15" s="14">
        <v>55.3</v>
      </c>
      <c r="AB15" s="14">
        <v>55.3</v>
      </c>
    </row>
    <row r="16" spans="1:28" ht="12.75">
      <c r="A16" t="s">
        <v>7</v>
      </c>
      <c r="B16">
        <v>2005</v>
      </c>
      <c r="C16" s="7" t="s">
        <v>23</v>
      </c>
      <c r="D16" s="4">
        <v>26.1</v>
      </c>
      <c r="E16">
        <v>26.1</v>
      </c>
      <c r="F16" s="21"/>
      <c r="G16" s="21"/>
      <c r="I16" s="7" t="s">
        <v>27</v>
      </c>
      <c r="S16" t="s">
        <v>208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12.1</v>
      </c>
      <c r="AA16" s="14">
        <v>12.1</v>
      </c>
      <c r="AB16" s="14">
        <v>12.1</v>
      </c>
    </row>
    <row r="17" spans="1:28" ht="12.75">
      <c r="A17" t="s">
        <v>7</v>
      </c>
      <c r="B17">
        <v>2006</v>
      </c>
      <c r="C17" s="7" t="s">
        <v>113</v>
      </c>
      <c r="D17" s="4">
        <v>7.1</v>
      </c>
      <c r="F17" s="21"/>
      <c r="G17" s="21"/>
      <c r="H17" t="s">
        <v>4</v>
      </c>
      <c r="I17" s="7" t="s">
        <v>31</v>
      </c>
      <c r="J17" s="7" t="s">
        <v>33</v>
      </c>
      <c r="K17" s="7" t="s">
        <v>37</v>
      </c>
      <c r="L17" s="7" t="s">
        <v>41</v>
      </c>
      <c r="M17" s="7" t="s">
        <v>44</v>
      </c>
      <c r="N17" s="7" t="s">
        <v>129</v>
      </c>
      <c r="O17" s="7" t="s">
        <v>183</v>
      </c>
      <c r="S17" t="s">
        <v>6</v>
      </c>
      <c r="T17" s="13">
        <v>26.2</v>
      </c>
      <c r="U17" s="13">
        <v>0</v>
      </c>
      <c r="V17" s="13">
        <v>37.629796970198974</v>
      </c>
      <c r="W17" s="13">
        <v>24.7</v>
      </c>
      <c r="X17" s="13">
        <v>0</v>
      </c>
      <c r="Y17" s="13">
        <v>4</v>
      </c>
      <c r="Z17" s="13">
        <v>0</v>
      </c>
      <c r="AA17" s="14">
        <f>AVERAGE(T17:Y17)</f>
        <v>15.421632828366496</v>
      </c>
      <c r="AB17" s="14">
        <f>SUM(T17:Y17)</f>
        <v>92.52979697019897</v>
      </c>
    </row>
    <row r="18" spans="1:28" ht="12.75">
      <c r="A18" t="s">
        <v>7</v>
      </c>
      <c r="B18">
        <v>2006</v>
      </c>
      <c r="C18" s="7" t="s">
        <v>115</v>
      </c>
      <c r="D18" s="4">
        <v>10</v>
      </c>
      <c r="F18" s="21"/>
      <c r="G18" s="21"/>
      <c r="I18" s="7" t="s">
        <v>32</v>
      </c>
      <c r="J18" s="7" t="s">
        <v>34</v>
      </c>
      <c r="K18" s="7" t="s">
        <v>38</v>
      </c>
      <c r="L18" s="7" t="s">
        <v>42</v>
      </c>
      <c r="M18" s="7" t="s">
        <v>45</v>
      </c>
      <c r="N18" s="7" t="s">
        <v>132</v>
      </c>
      <c r="O18" s="7" t="s">
        <v>186</v>
      </c>
      <c r="S18" t="s">
        <v>12</v>
      </c>
      <c r="T18" s="13">
        <v>0</v>
      </c>
      <c r="U18" s="13">
        <v>0</v>
      </c>
      <c r="V18" s="13">
        <v>25.120663650075414</v>
      </c>
      <c r="W18" s="13">
        <v>24.396545738397634</v>
      </c>
      <c r="X18" s="13">
        <v>31.045061725713104</v>
      </c>
      <c r="Y18" s="13">
        <v>62.9</v>
      </c>
      <c r="Z18" s="13">
        <v>0</v>
      </c>
      <c r="AA18" s="14">
        <f>AVERAGE(V18:Y18)</f>
        <v>35.86556777854654</v>
      </c>
      <c r="AB18" s="14">
        <f>SUM(T18:Y18)</f>
        <v>143.46227111418617</v>
      </c>
    </row>
    <row r="19" spans="1:28" ht="12.75">
      <c r="A19" t="s">
        <v>7</v>
      </c>
      <c r="B19">
        <v>2006</v>
      </c>
      <c r="C19" s="7" t="s">
        <v>114</v>
      </c>
      <c r="D19" s="4">
        <v>4</v>
      </c>
      <c r="E19" s="9"/>
      <c r="F19" s="21"/>
      <c r="G19" s="21"/>
      <c r="J19" s="7" t="s">
        <v>35</v>
      </c>
      <c r="K19" s="7" t="s">
        <v>39</v>
      </c>
      <c r="L19" s="7" t="s">
        <v>43</v>
      </c>
      <c r="M19" s="7" t="s">
        <v>46</v>
      </c>
      <c r="O19" t="s">
        <v>193</v>
      </c>
      <c r="S19" t="s">
        <v>181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37.9</v>
      </c>
      <c r="AA19" s="14">
        <v>37.9</v>
      </c>
      <c r="AB19" s="14">
        <v>37.9</v>
      </c>
    </row>
    <row r="20" spans="1:28" ht="12.75">
      <c r="A20" t="s">
        <v>7</v>
      </c>
      <c r="B20">
        <v>2006</v>
      </c>
      <c r="C20" s="7" t="s">
        <v>118</v>
      </c>
      <c r="D20" s="4">
        <v>12.1</v>
      </c>
      <c r="E20" s="9">
        <f>SUM(D17:D20)</f>
        <v>33.2</v>
      </c>
      <c r="F20" s="21"/>
      <c r="G20" s="21"/>
      <c r="J20" s="7" t="s">
        <v>36</v>
      </c>
      <c r="K20" s="7" t="s">
        <v>40</v>
      </c>
      <c r="M20" t="s">
        <v>82</v>
      </c>
      <c r="O20" t="s">
        <v>204</v>
      </c>
      <c r="S20" t="s">
        <v>5</v>
      </c>
      <c r="T20" s="13">
        <v>65.34698412698413</v>
      </c>
      <c r="U20" s="13">
        <v>36.75555555555555</v>
      </c>
      <c r="V20" s="13">
        <v>35.993617275970216</v>
      </c>
      <c r="W20" s="13">
        <v>40.40066735531614</v>
      </c>
      <c r="X20" s="13">
        <v>54.1</v>
      </c>
      <c r="Y20" s="13">
        <v>45.9</v>
      </c>
      <c r="Z20" s="13">
        <v>19.6</v>
      </c>
      <c r="AA20" s="14">
        <f>AVERAGE(T20:Z20)</f>
        <v>42.58526061626087</v>
      </c>
      <c r="AB20" s="14">
        <f>SUM(T20:Z20)</f>
        <v>298.09682431382606</v>
      </c>
    </row>
    <row r="21" spans="1:28" ht="12.75">
      <c r="A21" t="s">
        <v>10</v>
      </c>
      <c r="B21">
        <v>2001</v>
      </c>
      <c r="C21" s="7" t="s">
        <v>24</v>
      </c>
      <c r="D21" s="4">
        <v>20.395151515151515</v>
      </c>
      <c r="F21" s="21"/>
      <c r="G21" s="21"/>
      <c r="I21" s="7"/>
      <c r="J21" s="7"/>
      <c r="K21" s="7"/>
      <c r="L21" s="7"/>
      <c r="M21" s="7" t="s">
        <v>85</v>
      </c>
      <c r="O21" t="s">
        <v>199</v>
      </c>
      <c r="S21" t="s">
        <v>3</v>
      </c>
      <c r="T21" s="13">
        <v>68.93142857142857</v>
      </c>
      <c r="U21" s="13">
        <v>20.7</v>
      </c>
      <c r="V21" s="13">
        <v>29.5</v>
      </c>
      <c r="W21" s="13">
        <v>46.18230460202088</v>
      </c>
      <c r="X21" s="13">
        <v>44.00807679998187</v>
      </c>
      <c r="Y21" s="13">
        <v>31.4</v>
      </c>
      <c r="Z21" s="13">
        <v>0</v>
      </c>
      <c r="AA21" s="14">
        <f>AVERAGE(T21:Y21)</f>
        <v>40.12030166223855</v>
      </c>
      <c r="AB21" s="14">
        <f>SUM(T21:Y21)</f>
        <v>240.72180997343133</v>
      </c>
    </row>
    <row r="22" spans="1:28" ht="12.75">
      <c r="A22" t="s">
        <v>10</v>
      </c>
      <c r="B22">
        <v>2001</v>
      </c>
      <c r="C22" s="7" t="s">
        <v>25</v>
      </c>
      <c r="D22" s="4">
        <v>13.42</v>
      </c>
      <c r="F22" s="21"/>
      <c r="G22" s="21"/>
      <c r="I22" s="7"/>
      <c r="J22" s="7"/>
      <c r="K22" s="7"/>
      <c r="L22" s="7"/>
      <c r="M22" s="7"/>
      <c r="O22" t="s">
        <v>201</v>
      </c>
      <c r="S22" t="s">
        <v>8</v>
      </c>
      <c r="T22" s="13">
        <v>28.08285714285714</v>
      </c>
      <c r="U22" s="13">
        <v>26.542857142857144</v>
      </c>
      <c r="V22" s="13">
        <v>16.646682748340986</v>
      </c>
      <c r="W22" s="13">
        <v>0</v>
      </c>
      <c r="X22" s="13">
        <v>28.28669172932331</v>
      </c>
      <c r="Y22" s="13">
        <v>29.9</v>
      </c>
      <c r="Z22" s="13">
        <v>53.7</v>
      </c>
      <c r="AA22" s="14">
        <f>AVERAGE(T22:Z22)</f>
        <v>26.165584109054084</v>
      </c>
      <c r="AB22" s="14">
        <f>SUM(T22:Z22)</f>
        <v>183.15908876337858</v>
      </c>
    </row>
    <row r="23" spans="1:15" ht="12.75">
      <c r="A23" t="s">
        <v>10</v>
      </c>
      <c r="B23">
        <v>2001</v>
      </c>
      <c r="C23" s="7" t="s">
        <v>26</v>
      </c>
      <c r="D23" s="4">
        <v>4</v>
      </c>
      <c r="F23" s="21"/>
      <c r="G23" s="21"/>
      <c r="I23" s="7"/>
      <c r="J23" s="7"/>
      <c r="K23" s="7"/>
      <c r="L23" s="7"/>
      <c r="M23" s="7"/>
      <c r="O23" t="s">
        <v>203</v>
      </c>
    </row>
    <row r="24" spans="1:15" ht="12.75">
      <c r="A24" t="s">
        <v>10</v>
      </c>
      <c r="B24">
        <v>2001</v>
      </c>
      <c r="C24" s="7" t="s">
        <v>27</v>
      </c>
      <c r="D24" s="4">
        <v>1</v>
      </c>
      <c r="E24" s="9">
        <f>SUM(D21:D24)</f>
        <v>38.81515151515151</v>
      </c>
      <c r="F24" s="21"/>
      <c r="G24" s="21"/>
      <c r="H24" t="s">
        <v>9</v>
      </c>
      <c r="I24" t="s">
        <v>47</v>
      </c>
      <c r="J24" s="7" t="s">
        <v>48</v>
      </c>
      <c r="K24" t="s">
        <v>50</v>
      </c>
      <c r="L24" t="s">
        <v>109</v>
      </c>
      <c r="M24" s="7" t="s">
        <v>51</v>
      </c>
      <c r="O24" t="s">
        <v>189</v>
      </c>
    </row>
    <row r="25" spans="1:15" ht="12.75">
      <c r="A25" t="s">
        <v>10</v>
      </c>
      <c r="B25">
        <v>2002</v>
      </c>
      <c r="C25" s="7" t="s">
        <v>28</v>
      </c>
      <c r="D25" s="4">
        <v>15.562393162393162</v>
      </c>
      <c r="F25" s="21"/>
      <c r="G25" s="21"/>
      <c r="J25" s="7" t="s">
        <v>49</v>
      </c>
      <c r="M25" s="7" t="s">
        <v>52</v>
      </c>
      <c r="O25" t="s">
        <v>197</v>
      </c>
    </row>
    <row r="26" spans="1:15" ht="12.75">
      <c r="A26" t="s">
        <v>10</v>
      </c>
      <c r="B26">
        <v>2002</v>
      </c>
      <c r="C26" s="7" t="s">
        <v>29</v>
      </c>
      <c r="D26" s="4">
        <v>12.558241758241758</v>
      </c>
      <c r="F26" s="21"/>
      <c r="G26" s="21"/>
      <c r="M26" s="7"/>
      <c r="O26" t="s">
        <v>190</v>
      </c>
    </row>
    <row r="27" spans="1:15" ht="12.75">
      <c r="A27" t="s">
        <v>10</v>
      </c>
      <c r="B27">
        <v>2002</v>
      </c>
      <c r="C27" s="7" t="s">
        <v>30</v>
      </c>
      <c r="D27" s="4">
        <v>7.068717948717949</v>
      </c>
      <c r="E27" s="9">
        <f>SUM(D25:D27)</f>
        <v>35.18935286935287</v>
      </c>
      <c r="F27" s="21"/>
      <c r="G27" s="21"/>
      <c r="H27" t="s">
        <v>179</v>
      </c>
      <c r="I27" t="s">
        <v>108</v>
      </c>
      <c r="J27" t="s">
        <v>108</v>
      </c>
      <c r="K27" t="s">
        <v>108</v>
      </c>
      <c r="L27" t="s">
        <v>108</v>
      </c>
      <c r="M27" s="7" t="s">
        <v>108</v>
      </c>
      <c r="N27" s="7" t="s">
        <v>108</v>
      </c>
      <c r="O27" s="7" t="s">
        <v>180</v>
      </c>
    </row>
    <row r="28" spans="1:15" ht="12.75">
      <c r="A28" t="s">
        <v>4</v>
      </c>
      <c r="B28">
        <v>2001</v>
      </c>
      <c r="C28" s="7" t="s">
        <v>31</v>
      </c>
      <c r="D28" s="4">
        <v>36.14285714285714</v>
      </c>
      <c r="F28" s="21"/>
      <c r="G28" s="21"/>
      <c r="M28" s="7"/>
      <c r="O28" s="7" t="s">
        <v>207</v>
      </c>
    </row>
    <row r="29" spans="1:13" ht="12.75">
      <c r="A29" t="s">
        <v>4</v>
      </c>
      <c r="B29">
        <v>2001</v>
      </c>
      <c r="C29" s="7" t="s">
        <v>32</v>
      </c>
      <c r="D29" s="4">
        <v>11.91420814479638</v>
      </c>
      <c r="E29" s="9">
        <f>SUM(D28:D29)</f>
        <v>48.057065287653515</v>
      </c>
      <c r="F29" s="21"/>
      <c r="G29" s="21"/>
      <c r="I29" s="7"/>
      <c r="K29" s="7"/>
      <c r="L29" s="7"/>
      <c r="M29" s="7" t="s">
        <v>53</v>
      </c>
    </row>
    <row r="30" spans="1:13" ht="12.75">
      <c r="A30" t="s">
        <v>4</v>
      </c>
      <c r="B30">
        <v>2002</v>
      </c>
      <c r="C30" s="7" t="s">
        <v>33</v>
      </c>
      <c r="D30" s="4">
        <v>39.38834498834499</v>
      </c>
      <c r="F30" s="21"/>
      <c r="G30" s="21"/>
      <c r="H30" t="s">
        <v>11</v>
      </c>
      <c r="I30" t="s">
        <v>54</v>
      </c>
      <c r="J30" t="s">
        <v>109</v>
      </c>
      <c r="K30" s="7" t="s">
        <v>55</v>
      </c>
      <c r="L30" t="s">
        <v>57</v>
      </c>
      <c r="M30" s="7" t="s">
        <v>58</v>
      </c>
    </row>
    <row r="31" spans="1:13" ht="12.75">
      <c r="A31" t="s">
        <v>4</v>
      </c>
      <c r="B31">
        <v>2002</v>
      </c>
      <c r="C31" s="7" t="s">
        <v>34</v>
      </c>
      <c r="D31" s="4">
        <v>30.845474060822898</v>
      </c>
      <c r="F31" s="21"/>
      <c r="G31" s="21"/>
      <c r="K31" s="7" t="s">
        <v>56</v>
      </c>
      <c r="M31" s="7" t="s">
        <v>59</v>
      </c>
    </row>
    <row r="32" spans="1:15" ht="12.75">
      <c r="A32" t="s">
        <v>4</v>
      </c>
      <c r="B32">
        <v>2002</v>
      </c>
      <c r="C32" s="7" t="s">
        <v>35</v>
      </c>
      <c r="D32" s="4">
        <v>6.769230769230769</v>
      </c>
      <c r="F32" s="21"/>
      <c r="G32" s="21"/>
      <c r="H32" t="s">
        <v>184</v>
      </c>
      <c r="I32" t="s">
        <v>108</v>
      </c>
      <c r="J32" t="s">
        <v>108</v>
      </c>
      <c r="K32" s="7" t="s">
        <v>108</v>
      </c>
      <c r="L32" s="7" t="s">
        <v>108</v>
      </c>
      <c r="M32" s="7" t="s">
        <v>108</v>
      </c>
      <c r="N32" s="7" t="s">
        <v>108</v>
      </c>
      <c r="O32" s="7" t="s">
        <v>185</v>
      </c>
    </row>
    <row r="33" spans="1:15" ht="12.75">
      <c r="A33" t="s">
        <v>4</v>
      </c>
      <c r="B33">
        <v>2002</v>
      </c>
      <c r="C33" s="7" t="s">
        <v>36</v>
      </c>
      <c r="D33" s="4">
        <v>3.41025641025641</v>
      </c>
      <c r="E33" s="9">
        <f>SUM(D30:D33)</f>
        <v>80.41330622865507</v>
      </c>
      <c r="F33" s="21"/>
      <c r="G33" s="21"/>
      <c r="K33" s="7"/>
      <c r="M33" s="7"/>
      <c r="O33" t="s">
        <v>195</v>
      </c>
    </row>
    <row r="34" spans="1:15" ht="12.75">
      <c r="A34" t="s">
        <v>4</v>
      </c>
      <c r="B34">
        <v>2003</v>
      </c>
      <c r="C34" s="7" t="s">
        <v>37</v>
      </c>
      <c r="D34" s="4">
        <v>25.352625152625155</v>
      </c>
      <c r="F34" s="21"/>
      <c r="G34" s="21"/>
      <c r="I34" s="7"/>
      <c r="K34" s="7"/>
      <c r="L34" s="7"/>
      <c r="M34" s="7"/>
      <c r="O34" t="s">
        <v>200</v>
      </c>
    </row>
    <row r="35" spans="1:15" ht="12.75">
      <c r="A35" t="s">
        <v>4</v>
      </c>
      <c r="B35">
        <v>2003</v>
      </c>
      <c r="C35" s="7" t="s">
        <v>38</v>
      </c>
      <c r="D35" s="4">
        <v>23.703157325922497</v>
      </c>
      <c r="F35" s="21"/>
      <c r="G35" s="21"/>
      <c r="H35" t="s">
        <v>208</v>
      </c>
      <c r="I35" s="7"/>
      <c r="K35" s="7"/>
      <c r="L35" s="7"/>
      <c r="M35" s="7"/>
      <c r="O35" t="s">
        <v>209</v>
      </c>
    </row>
    <row r="36" spans="1:13" ht="12.75">
      <c r="A36" t="s">
        <v>4</v>
      </c>
      <c r="B36">
        <v>2003</v>
      </c>
      <c r="C36" s="7" t="s">
        <v>39</v>
      </c>
      <c r="D36" s="4">
        <v>14.816518122400476</v>
      </c>
      <c r="F36" s="21"/>
      <c r="G36" s="21"/>
      <c r="I36" s="7"/>
      <c r="K36" s="7"/>
      <c r="L36" s="7"/>
      <c r="M36" s="7"/>
    </row>
    <row r="37" spans="1:15" ht="12.75">
      <c r="A37" t="s">
        <v>4</v>
      </c>
      <c r="B37">
        <v>2003</v>
      </c>
      <c r="C37" s="7" t="s">
        <v>40</v>
      </c>
      <c r="D37" s="4">
        <v>4</v>
      </c>
      <c r="E37" s="9">
        <f>SUM(D34:D37)</f>
        <v>67.87230060094814</v>
      </c>
      <c r="F37" s="21"/>
      <c r="G37" s="21"/>
      <c r="H37" t="s">
        <v>6</v>
      </c>
      <c r="I37" t="s">
        <v>60</v>
      </c>
      <c r="J37" t="s">
        <v>109</v>
      </c>
      <c r="K37" s="7" t="s">
        <v>61</v>
      </c>
      <c r="L37" t="s">
        <v>63</v>
      </c>
      <c r="M37" t="s">
        <v>109</v>
      </c>
      <c r="N37" t="s">
        <v>117</v>
      </c>
      <c r="O37" t="s">
        <v>108</v>
      </c>
    </row>
    <row r="38" spans="1:13" ht="12.75">
      <c r="A38" t="s">
        <v>4</v>
      </c>
      <c r="B38">
        <v>2004</v>
      </c>
      <c r="C38" s="7" t="s">
        <v>41</v>
      </c>
      <c r="D38" s="4">
        <v>19.788560728689404</v>
      </c>
      <c r="F38" s="21"/>
      <c r="G38" s="21"/>
      <c r="K38" s="7" t="s">
        <v>62</v>
      </c>
      <c r="L38" s="7"/>
      <c r="M38" s="7"/>
    </row>
    <row r="39" spans="1:15" ht="12.75">
      <c r="A39" t="s">
        <v>4</v>
      </c>
      <c r="B39">
        <v>2004</v>
      </c>
      <c r="C39" s="7" t="s">
        <v>42</v>
      </c>
      <c r="D39" s="4">
        <v>6.7894736842105265</v>
      </c>
      <c r="F39" s="21"/>
      <c r="G39" s="21"/>
      <c r="H39" t="s">
        <v>12</v>
      </c>
      <c r="I39" t="s">
        <v>108</v>
      </c>
      <c r="J39" t="s">
        <v>108</v>
      </c>
      <c r="K39" s="7" t="s">
        <v>64</v>
      </c>
      <c r="L39" s="7" t="s">
        <v>66</v>
      </c>
      <c r="M39" s="7" t="s">
        <v>68</v>
      </c>
      <c r="N39" s="7" t="s">
        <v>119</v>
      </c>
      <c r="O39" s="7" t="s">
        <v>108</v>
      </c>
    </row>
    <row r="40" spans="1:14" ht="12.75">
      <c r="A40" t="s">
        <v>4</v>
      </c>
      <c r="B40">
        <v>2004</v>
      </c>
      <c r="C40" s="7" t="s">
        <v>43</v>
      </c>
      <c r="D40" s="4">
        <v>6.125</v>
      </c>
      <c r="E40" s="9">
        <f>SUM(D38:D40)</f>
        <v>32.70303441289993</v>
      </c>
      <c r="F40" s="21"/>
      <c r="G40" s="21"/>
      <c r="I40" s="7"/>
      <c r="J40" s="7"/>
      <c r="K40" s="7" t="s">
        <v>65</v>
      </c>
      <c r="L40" s="7" t="s">
        <v>67</v>
      </c>
      <c r="M40" s="7" t="s">
        <v>69</v>
      </c>
      <c r="N40" s="7" t="s">
        <v>120</v>
      </c>
    </row>
    <row r="41" spans="1:14" ht="12.75">
      <c r="A41" t="s">
        <v>4</v>
      </c>
      <c r="B41">
        <v>2005</v>
      </c>
      <c r="C41" s="7" t="s">
        <v>44</v>
      </c>
      <c r="D41" s="4">
        <v>23.721388457631342</v>
      </c>
      <c r="F41" s="21"/>
      <c r="G41" s="21"/>
      <c r="I41" s="7"/>
      <c r="J41" s="7"/>
      <c r="K41" s="7"/>
      <c r="L41" s="7"/>
      <c r="M41" s="7"/>
      <c r="N41" s="7" t="s">
        <v>121</v>
      </c>
    </row>
    <row r="42" spans="1:15" ht="12.75">
      <c r="A42" t="s">
        <v>4</v>
      </c>
      <c r="B42">
        <v>2005</v>
      </c>
      <c r="C42" s="7" t="s">
        <v>45</v>
      </c>
      <c r="D42" s="4">
        <v>16.75495798319328</v>
      </c>
      <c r="F42" s="21"/>
      <c r="G42" s="21"/>
      <c r="H42" t="s">
        <v>181</v>
      </c>
      <c r="I42" s="7" t="s">
        <v>108</v>
      </c>
      <c r="J42" s="7" t="s">
        <v>108</v>
      </c>
      <c r="K42" s="7" t="s">
        <v>108</v>
      </c>
      <c r="L42" s="7" t="s">
        <v>108</v>
      </c>
      <c r="M42" s="7" t="s">
        <v>108</v>
      </c>
      <c r="N42" s="7" t="s">
        <v>108</v>
      </c>
      <c r="O42" s="7" t="s">
        <v>182</v>
      </c>
    </row>
    <row r="43" spans="1:15" ht="12.75">
      <c r="A43" t="s">
        <v>4</v>
      </c>
      <c r="B43">
        <v>2005</v>
      </c>
      <c r="C43" s="7" t="s">
        <v>46</v>
      </c>
      <c r="D43" s="4">
        <v>4</v>
      </c>
      <c r="E43" s="9"/>
      <c r="F43" s="21"/>
      <c r="G43" s="21"/>
      <c r="I43" s="7"/>
      <c r="J43" s="7"/>
      <c r="K43" s="7"/>
      <c r="L43" s="7"/>
      <c r="M43" s="7"/>
      <c r="N43" s="7"/>
      <c r="O43" s="7" t="s">
        <v>194</v>
      </c>
    </row>
    <row r="44" spans="1:15" ht="12.75">
      <c r="A44" t="s">
        <v>4</v>
      </c>
      <c r="B44">
        <v>2005</v>
      </c>
      <c r="C44" s="7" t="s">
        <v>85</v>
      </c>
      <c r="D44" s="4">
        <v>17.363048881524442</v>
      </c>
      <c r="F44" s="21"/>
      <c r="G44" s="21"/>
      <c r="I44" s="7"/>
      <c r="J44" s="7"/>
      <c r="K44" s="7"/>
      <c r="L44" s="7"/>
      <c r="M44" s="7"/>
      <c r="N44" s="7"/>
      <c r="O44" s="7" t="s">
        <v>188</v>
      </c>
    </row>
    <row r="45" spans="1:14" ht="12.75">
      <c r="A45" t="s">
        <v>4</v>
      </c>
      <c r="B45">
        <v>2005</v>
      </c>
      <c r="C45" s="7" t="s">
        <v>82</v>
      </c>
      <c r="D45" s="4">
        <v>34.5</v>
      </c>
      <c r="E45" s="9">
        <f>SUM(D41:D45)</f>
        <v>96.33939532234906</v>
      </c>
      <c r="F45" s="21"/>
      <c r="G45" s="21"/>
      <c r="I45" s="7"/>
      <c r="J45" s="7"/>
      <c r="K45" s="7"/>
      <c r="L45" s="7"/>
      <c r="M45" s="7"/>
      <c r="N45" s="7"/>
    </row>
    <row r="46" spans="1:15" ht="12.75">
      <c r="A46" t="s">
        <v>4</v>
      </c>
      <c r="B46">
        <v>2006</v>
      </c>
      <c r="C46" s="7" t="s">
        <v>132</v>
      </c>
      <c r="D46" s="4">
        <v>21.2</v>
      </c>
      <c r="E46" s="9"/>
      <c r="F46" s="21"/>
      <c r="G46" s="21"/>
      <c r="H46" t="s">
        <v>5</v>
      </c>
      <c r="I46" s="7" t="s">
        <v>70</v>
      </c>
      <c r="J46" s="7" t="s">
        <v>74</v>
      </c>
      <c r="K46" s="7" t="s">
        <v>77</v>
      </c>
      <c r="L46" s="7" t="s">
        <v>79</v>
      </c>
      <c r="M46" s="7" t="s">
        <v>83</v>
      </c>
      <c r="N46" s="7" t="s">
        <v>125</v>
      </c>
      <c r="O46" s="7" t="s">
        <v>196</v>
      </c>
    </row>
    <row r="47" spans="1:15" ht="12.75">
      <c r="A47" t="s">
        <v>4</v>
      </c>
      <c r="B47">
        <v>2006</v>
      </c>
      <c r="C47" s="7" t="s">
        <v>129</v>
      </c>
      <c r="D47" s="4">
        <v>14.2</v>
      </c>
      <c r="E47" s="9">
        <f>SUM(D46:D47)</f>
        <v>35.4</v>
      </c>
      <c r="F47" s="21"/>
      <c r="G47" s="21"/>
      <c r="I47" s="7" t="s">
        <v>71</v>
      </c>
      <c r="J47" s="7" t="s">
        <v>75</v>
      </c>
      <c r="K47" t="s">
        <v>78</v>
      </c>
      <c r="L47" s="7" t="s">
        <v>80</v>
      </c>
      <c r="M47" s="7" t="s">
        <v>84</v>
      </c>
      <c r="N47" s="7" t="s">
        <v>126</v>
      </c>
      <c r="O47" s="7" t="s">
        <v>202</v>
      </c>
    </row>
    <row r="48" spans="1:15" ht="12.75">
      <c r="A48" t="s">
        <v>4</v>
      </c>
      <c r="B48">
        <v>2007</v>
      </c>
      <c r="C48" s="7" t="s">
        <v>183</v>
      </c>
      <c r="D48" s="4">
        <v>4</v>
      </c>
      <c r="E48" s="9"/>
      <c r="F48" s="21"/>
      <c r="G48" s="21"/>
      <c r="I48" s="7" t="s">
        <v>72</v>
      </c>
      <c r="J48" t="s">
        <v>76</v>
      </c>
      <c r="L48" t="s">
        <v>81</v>
      </c>
      <c r="M48" s="7" t="s">
        <v>86</v>
      </c>
      <c r="N48" s="7" t="s">
        <v>130</v>
      </c>
      <c r="O48" s="7" t="s">
        <v>108</v>
      </c>
    </row>
    <row r="49" spans="1:13" ht="12.75">
      <c r="A49" t="s">
        <v>4</v>
      </c>
      <c r="B49">
        <v>2007</v>
      </c>
      <c r="C49" s="7" t="s">
        <v>186</v>
      </c>
      <c r="D49" s="4">
        <v>21.7</v>
      </c>
      <c r="E49" s="9"/>
      <c r="F49" s="21"/>
      <c r="G49" s="21"/>
      <c r="I49" t="s">
        <v>73</v>
      </c>
      <c r="M49" s="7"/>
    </row>
    <row r="50" spans="1:14" ht="12.75">
      <c r="A50" t="s">
        <v>4</v>
      </c>
      <c r="B50">
        <v>2007</v>
      </c>
      <c r="C50" s="7" t="s">
        <v>193</v>
      </c>
      <c r="D50" s="4">
        <v>14</v>
      </c>
      <c r="E50" s="9"/>
      <c r="F50" s="21"/>
      <c r="G50" s="21"/>
      <c r="H50" t="s">
        <v>3</v>
      </c>
      <c r="I50" s="7" t="s">
        <v>87</v>
      </c>
      <c r="J50" s="7" t="s">
        <v>90</v>
      </c>
      <c r="K50" s="7" t="s">
        <v>91</v>
      </c>
      <c r="L50" s="7" t="s">
        <v>93</v>
      </c>
      <c r="M50" s="7" t="s">
        <v>95</v>
      </c>
      <c r="N50" s="7" t="s">
        <v>122</v>
      </c>
    </row>
    <row r="51" spans="1:14" ht="12.75">
      <c r="A51" t="s">
        <v>4</v>
      </c>
      <c r="B51">
        <v>2007</v>
      </c>
      <c r="C51" s="7" t="s">
        <v>204</v>
      </c>
      <c r="D51" s="4">
        <v>22.1</v>
      </c>
      <c r="E51" s="9"/>
      <c r="F51" s="21"/>
      <c r="G51" s="21"/>
      <c r="I51" s="7" t="s">
        <v>88</v>
      </c>
      <c r="K51" s="7" t="s">
        <v>92</v>
      </c>
      <c r="L51" s="7" t="s">
        <v>94</v>
      </c>
      <c r="M51" s="7" t="s">
        <v>96</v>
      </c>
      <c r="N51" s="7" t="s">
        <v>123</v>
      </c>
    </row>
    <row r="52" spans="1:14" ht="12.75">
      <c r="A52" t="s">
        <v>4</v>
      </c>
      <c r="B52">
        <v>2007</v>
      </c>
      <c r="C52" s="7" t="s">
        <v>199</v>
      </c>
      <c r="D52" s="4">
        <v>15.5</v>
      </c>
      <c r="E52" s="9"/>
      <c r="F52" s="21"/>
      <c r="G52" s="21"/>
      <c r="I52" s="7" t="s">
        <v>89</v>
      </c>
      <c r="M52" s="7" t="s">
        <v>97</v>
      </c>
      <c r="N52" t="s">
        <v>124</v>
      </c>
    </row>
    <row r="53" spans="1:13" ht="12.75">
      <c r="A53" t="s">
        <v>4</v>
      </c>
      <c r="B53">
        <v>2007</v>
      </c>
      <c r="C53" s="7" t="s">
        <v>201</v>
      </c>
      <c r="D53" s="4">
        <v>17.9</v>
      </c>
      <c r="E53" s="9"/>
      <c r="F53" s="21"/>
      <c r="G53" s="21"/>
      <c r="M53" s="7" t="s">
        <v>98</v>
      </c>
    </row>
    <row r="54" spans="1:15" ht="12.75">
      <c r="A54" t="s">
        <v>4</v>
      </c>
      <c r="B54">
        <v>2007</v>
      </c>
      <c r="C54" s="7" t="s">
        <v>205</v>
      </c>
      <c r="D54" s="4">
        <v>16.4</v>
      </c>
      <c r="E54" s="9">
        <f>SUM(D48:D54)</f>
        <v>111.60000000000002</v>
      </c>
      <c r="F54" s="21"/>
      <c r="G54" s="21"/>
      <c r="H54" t="s">
        <v>8</v>
      </c>
      <c r="I54" s="7" t="s">
        <v>99</v>
      </c>
      <c r="J54" s="7" t="s">
        <v>101</v>
      </c>
      <c r="K54" s="7" t="s">
        <v>104</v>
      </c>
      <c r="L54" s="7" t="s">
        <v>109</v>
      </c>
      <c r="M54" s="7" t="s">
        <v>106</v>
      </c>
      <c r="N54" s="7" t="s">
        <v>116</v>
      </c>
      <c r="O54" s="7" t="s">
        <v>187</v>
      </c>
    </row>
    <row r="55" spans="1:15" ht="12.75">
      <c r="A55" t="s">
        <v>9</v>
      </c>
      <c r="B55">
        <v>2001</v>
      </c>
      <c r="C55" s="7" t="s">
        <v>47</v>
      </c>
      <c r="D55" s="4">
        <v>19.967619047619046</v>
      </c>
      <c r="E55">
        <v>20</v>
      </c>
      <c r="F55" s="21"/>
      <c r="G55" s="21"/>
      <c r="I55" s="7" t="s">
        <v>100</v>
      </c>
      <c r="J55" s="7" t="s">
        <v>102</v>
      </c>
      <c r="K55" s="7" t="s">
        <v>105</v>
      </c>
      <c r="M55" s="7" t="s">
        <v>107</v>
      </c>
      <c r="N55" s="7" t="s">
        <v>127</v>
      </c>
      <c r="O55" s="7" t="s">
        <v>191</v>
      </c>
    </row>
    <row r="56" spans="1:15" ht="12.75">
      <c r="A56" t="s">
        <v>9</v>
      </c>
      <c r="B56">
        <v>2002</v>
      </c>
      <c r="C56" s="7" t="s">
        <v>48</v>
      </c>
      <c r="D56" s="4">
        <v>16.194064472113254</v>
      </c>
      <c r="F56" s="21"/>
      <c r="G56" s="21"/>
      <c r="I56" s="7"/>
      <c r="J56" s="7" t="s">
        <v>103</v>
      </c>
      <c r="K56" s="7"/>
      <c r="M56" s="7"/>
      <c r="N56" s="7" t="s">
        <v>128</v>
      </c>
      <c r="O56" t="s">
        <v>192</v>
      </c>
    </row>
    <row r="57" spans="1:15" ht="12.75">
      <c r="A57" t="s">
        <v>9</v>
      </c>
      <c r="B57">
        <v>2002</v>
      </c>
      <c r="C57" s="7" t="s">
        <v>49</v>
      </c>
      <c r="D57" s="4">
        <v>13.741880341880341</v>
      </c>
      <c r="E57" s="9">
        <f>SUM(D56:D57)</f>
        <v>29.935944813993594</v>
      </c>
      <c r="F57" s="21"/>
      <c r="G57" s="21"/>
      <c r="I57" s="7"/>
      <c r="J57" s="7"/>
      <c r="K57" s="7"/>
      <c r="M57" s="7"/>
      <c r="N57" s="7" t="s">
        <v>131</v>
      </c>
      <c r="O57" t="s">
        <v>198</v>
      </c>
    </row>
    <row r="58" spans="1:7" ht="12.75">
      <c r="A58" t="s">
        <v>9</v>
      </c>
      <c r="B58">
        <v>2003</v>
      </c>
      <c r="C58" s="7" t="s">
        <v>50</v>
      </c>
      <c r="D58" s="4">
        <v>21.024463118580766</v>
      </c>
      <c r="E58">
        <v>21</v>
      </c>
      <c r="F58" s="21"/>
      <c r="G58" s="21"/>
    </row>
    <row r="59" spans="1:7" ht="12.75">
      <c r="A59" t="s">
        <v>9</v>
      </c>
      <c r="B59">
        <v>2005</v>
      </c>
      <c r="C59" s="7" t="s">
        <v>51</v>
      </c>
      <c r="D59" s="4">
        <v>14.503865546218488</v>
      </c>
      <c r="F59" s="21"/>
      <c r="G59" s="21"/>
    </row>
    <row r="60" spans="1:7" ht="12.75">
      <c r="A60" t="s">
        <v>9</v>
      </c>
      <c r="B60">
        <v>2005</v>
      </c>
      <c r="C60" s="7" t="s">
        <v>52</v>
      </c>
      <c r="D60" s="4">
        <v>4</v>
      </c>
      <c r="F60" s="21"/>
      <c r="G60" s="21"/>
    </row>
    <row r="61" spans="1:10" ht="12.75">
      <c r="A61" t="s">
        <v>9</v>
      </c>
      <c r="B61">
        <v>2005</v>
      </c>
      <c r="C61" s="7" t="s">
        <v>53</v>
      </c>
      <c r="D61" s="4">
        <v>4</v>
      </c>
      <c r="E61" s="9">
        <f>SUM(D59:D61)</f>
        <v>22.50386554621849</v>
      </c>
      <c r="F61" s="21"/>
      <c r="G61" s="21"/>
      <c r="I61" s="8" t="s">
        <v>134</v>
      </c>
      <c r="J61" s="3"/>
    </row>
    <row r="62" spans="1:10" ht="12.75">
      <c r="A62" t="s">
        <v>9</v>
      </c>
      <c r="B62">
        <v>2007</v>
      </c>
      <c r="C62" s="7" t="s">
        <v>189</v>
      </c>
      <c r="D62" s="4">
        <v>18.9</v>
      </c>
      <c r="E62" s="9"/>
      <c r="F62" s="21"/>
      <c r="G62" s="21"/>
      <c r="H62" s="5" t="s">
        <v>13</v>
      </c>
      <c r="I62" s="5" t="s">
        <v>14</v>
      </c>
      <c r="J62" s="5" t="s">
        <v>135</v>
      </c>
    </row>
    <row r="63" spans="1:10" ht="12.75">
      <c r="A63" t="s">
        <v>9</v>
      </c>
      <c r="B63">
        <v>2007</v>
      </c>
      <c r="C63" s="7" t="s">
        <v>197</v>
      </c>
      <c r="D63" s="4">
        <v>9.2</v>
      </c>
      <c r="E63" s="9"/>
      <c r="F63" s="21"/>
      <c r="G63" s="21"/>
      <c r="H63" s="20" t="s">
        <v>137</v>
      </c>
      <c r="I63" s="16" t="s">
        <v>143</v>
      </c>
      <c r="J63" s="16" t="s">
        <v>146</v>
      </c>
    </row>
    <row r="64" spans="1:10" ht="12.75">
      <c r="A64" t="s">
        <v>9</v>
      </c>
      <c r="B64">
        <v>2007</v>
      </c>
      <c r="C64" s="7" t="s">
        <v>190</v>
      </c>
      <c r="D64" s="4">
        <v>7.4</v>
      </c>
      <c r="E64" s="9">
        <f>SUM(D62:D64)</f>
        <v>35.5</v>
      </c>
      <c r="F64" s="21"/>
      <c r="G64" s="21"/>
      <c r="H64" s="20" t="s">
        <v>138</v>
      </c>
      <c r="I64" s="16" t="s">
        <v>144</v>
      </c>
      <c r="J64" s="16" t="s">
        <v>147</v>
      </c>
    </row>
    <row r="65" spans="1:10" ht="12.75">
      <c r="A65" t="s">
        <v>179</v>
      </c>
      <c r="B65">
        <v>2007</v>
      </c>
      <c r="C65" s="7" t="s">
        <v>206</v>
      </c>
      <c r="D65" s="4">
        <v>14</v>
      </c>
      <c r="E65" s="9"/>
      <c r="F65" s="21"/>
      <c r="G65" s="21"/>
      <c r="H65" s="20" t="s">
        <v>139</v>
      </c>
      <c r="I65" s="16" t="s">
        <v>144</v>
      </c>
      <c r="J65" s="16" t="s">
        <v>148</v>
      </c>
    </row>
    <row r="66" spans="1:10" ht="12.75">
      <c r="A66" t="s">
        <v>179</v>
      </c>
      <c r="B66">
        <v>2007</v>
      </c>
      <c r="C66" s="7" t="s">
        <v>207</v>
      </c>
      <c r="D66" s="4">
        <v>13.7</v>
      </c>
      <c r="E66" s="9">
        <f>SUM(D65:D66)</f>
        <v>27.7</v>
      </c>
      <c r="F66" s="21"/>
      <c r="G66" s="21"/>
      <c r="H66" s="20" t="s">
        <v>140</v>
      </c>
      <c r="I66" s="16" t="s">
        <v>143</v>
      </c>
      <c r="J66" s="16" t="s">
        <v>149</v>
      </c>
    </row>
    <row r="67" spans="1:10" ht="12.75">
      <c r="A67" t="s">
        <v>11</v>
      </c>
      <c r="B67">
        <v>2001</v>
      </c>
      <c r="C67" s="7" t="s">
        <v>54</v>
      </c>
      <c r="D67" s="4">
        <v>19.125714285714288</v>
      </c>
      <c r="E67">
        <v>19.1</v>
      </c>
      <c r="F67" s="21"/>
      <c r="G67" s="21"/>
      <c r="H67" s="20" t="s">
        <v>141</v>
      </c>
      <c r="I67" s="16" t="s">
        <v>144</v>
      </c>
      <c r="J67" s="16" t="s">
        <v>150</v>
      </c>
    </row>
    <row r="68" spans="1:10" ht="12.75">
      <c r="A68" t="s">
        <v>11</v>
      </c>
      <c r="B68">
        <v>2003</v>
      </c>
      <c r="C68" s="7" t="s">
        <v>55</v>
      </c>
      <c r="D68" s="4">
        <v>13.758823529411764</v>
      </c>
      <c r="F68" s="21"/>
      <c r="G68" s="21"/>
      <c r="H68" s="20" t="s">
        <v>142</v>
      </c>
      <c r="I68" s="16" t="s">
        <v>145</v>
      </c>
      <c r="J68" s="16" t="s">
        <v>151</v>
      </c>
    </row>
    <row r="69" spans="1:10" ht="12.75">
      <c r="A69" t="s">
        <v>11</v>
      </c>
      <c r="B69">
        <v>2003</v>
      </c>
      <c r="C69" s="7" t="s">
        <v>56</v>
      </c>
      <c r="D69" s="4">
        <v>11.54313725490196</v>
      </c>
      <c r="E69" s="9">
        <f>SUM(D68:D69)</f>
        <v>25.301960784313724</v>
      </c>
      <c r="F69" s="21"/>
      <c r="G69" s="21"/>
      <c r="H69" s="20"/>
      <c r="I69" s="16"/>
      <c r="J69" s="16"/>
    </row>
    <row r="70" spans="1:10" ht="12.75">
      <c r="A70" t="s">
        <v>11</v>
      </c>
      <c r="B70">
        <v>2004</v>
      </c>
      <c r="C70" s="7" t="s">
        <v>57</v>
      </c>
      <c r="D70" s="4">
        <v>5</v>
      </c>
      <c r="E70">
        <v>5</v>
      </c>
      <c r="F70" s="21"/>
      <c r="G70" s="21"/>
      <c r="H70" s="16"/>
      <c r="I70" s="16"/>
      <c r="J70" s="16"/>
    </row>
    <row r="71" spans="1:7" ht="12.75">
      <c r="A71" t="s">
        <v>11</v>
      </c>
      <c r="B71">
        <v>2005</v>
      </c>
      <c r="C71" s="7" t="s">
        <v>58</v>
      </c>
      <c r="D71" s="4">
        <v>14.533026113671276</v>
      </c>
      <c r="F71" s="21"/>
      <c r="G71" s="21"/>
    </row>
    <row r="72" spans="1:7" ht="12.75">
      <c r="A72" t="s">
        <v>11</v>
      </c>
      <c r="B72">
        <v>2005</v>
      </c>
      <c r="C72" s="7" t="s">
        <v>59</v>
      </c>
      <c r="D72" s="4">
        <v>8.476190476190476</v>
      </c>
      <c r="E72" s="9">
        <f>SUM(D71:D72)</f>
        <v>23.00921658986175</v>
      </c>
      <c r="F72" s="21"/>
      <c r="G72" s="21"/>
    </row>
    <row r="73" spans="1:7" ht="12.75">
      <c r="A73" t="s">
        <v>184</v>
      </c>
      <c r="B73">
        <v>2007</v>
      </c>
      <c r="C73" s="7" t="s">
        <v>195</v>
      </c>
      <c r="D73" s="4">
        <v>41.3</v>
      </c>
      <c r="E73" s="9"/>
      <c r="F73" s="21"/>
      <c r="G73" s="21"/>
    </row>
    <row r="74" spans="1:12" ht="12.75">
      <c r="A74" t="s">
        <v>184</v>
      </c>
      <c r="B74">
        <v>2007</v>
      </c>
      <c r="C74" s="7" t="s">
        <v>185</v>
      </c>
      <c r="D74" s="4">
        <v>10</v>
      </c>
      <c r="E74" s="9"/>
      <c r="F74" s="21"/>
      <c r="G74" s="21"/>
      <c r="I74" s="27"/>
      <c r="J74" s="17"/>
      <c r="K74" s="27"/>
      <c r="L74" s="28"/>
    </row>
    <row r="75" spans="1:12" ht="12.75">
      <c r="A75" t="s">
        <v>184</v>
      </c>
      <c r="B75">
        <v>2007</v>
      </c>
      <c r="C75" s="7" t="s">
        <v>200</v>
      </c>
      <c r="D75" s="4">
        <v>4</v>
      </c>
      <c r="E75" s="9">
        <f>SUM(D73:D75)</f>
        <v>55.3</v>
      </c>
      <c r="F75" s="21"/>
      <c r="G75" s="21"/>
      <c r="I75" s="27"/>
      <c r="J75" s="17" t="s">
        <v>214</v>
      </c>
      <c r="K75" s="27"/>
      <c r="L75" s="28"/>
    </row>
    <row r="76" spans="1:12" ht="12.75">
      <c r="A76" t="s">
        <v>208</v>
      </c>
      <c r="B76">
        <v>2007</v>
      </c>
      <c r="C76" s="7" t="s">
        <v>210</v>
      </c>
      <c r="D76" s="4">
        <v>12.1</v>
      </c>
      <c r="E76" s="9">
        <v>12.1</v>
      </c>
      <c r="F76" s="21"/>
      <c r="G76" s="21"/>
      <c r="H76" s="15" t="s">
        <v>13</v>
      </c>
      <c r="I76" s="5" t="s">
        <v>14</v>
      </c>
      <c r="J76" s="15" t="s">
        <v>135</v>
      </c>
      <c r="K76" s="5" t="s">
        <v>136</v>
      </c>
      <c r="L76" s="5"/>
    </row>
    <row r="77" spans="1:11" ht="12.75">
      <c r="A77" t="s">
        <v>6</v>
      </c>
      <c r="B77">
        <v>2001</v>
      </c>
      <c r="C77" s="7" t="s">
        <v>60</v>
      </c>
      <c r="D77" s="4">
        <v>26.20888888888889</v>
      </c>
      <c r="E77">
        <v>26.2</v>
      </c>
      <c r="F77" s="21"/>
      <c r="G77" s="21"/>
      <c r="H77" s="20" t="s">
        <v>137</v>
      </c>
      <c r="I77" s="16" t="s">
        <v>143</v>
      </c>
      <c r="J77" s="20" t="s">
        <v>146</v>
      </c>
      <c r="K77" s="16" t="s">
        <v>152</v>
      </c>
    </row>
    <row r="78" spans="1:11" ht="12.75">
      <c r="A78" t="s">
        <v>6</v>
      </c>
      <c r="B78">
        <v>2003</v>
      </c>
      <c r="C78" s="7" t="s">
        <v>61</v>
      </c>
      <c r="D78" s="4">
        <v>25.400785981187987</v>
      </c>
      <c r="F78" s="21"/>
      <c r="G78" s="21"/>
      <c r="H78" s="20"/>
      <c r="I78" s="16"/>
      <c r="J78" s="20"/>
      <c r="K78" s="16" t="s">
        <v>153</v>
      </c>
    </row>
    <row r="79" spans="1:11" ht="12.75">
      <c r="A79" t="s">
        <v>6</v>
      </c>
      <c r="B79">
        <v>2003</v>
      </c>
      <c r="C79" s="7" t="s">
        <v>62</v>
      </c>
      <c r="D79" s="4">
        <v>12.22901098901099</v>
      </c>
      <c r="E79" s="9">
        <f>SUM(D78:D79)</f>
        <v>37.629796970198974</v>
      </c>
      <c r="F79" s="21"/>
      <c r="G79" s="21"/>
      <c r="H79" s="20"/>
      <c r="I79" s="16"/>
      <c r="J79" s="20"/>
      <c r="K79" s="16" t="s">
        <v>154</v>
      </c>
    </row>
    <row r="80" spans="1:11" ht="12.75">
      <c r="A80" t="s">
        <v>6</v>
      </c>
      <c r="B80">
        <v>2004</v>
      </c>
      <c r="C80" s="7" t="s">
        <v>63</v>
      </c>
      <c r="D80" s="4">
        <v>24.7</v>
      </c>
      <c r="E80">
        <v>24.7</v>
      </c>
      <c r="F80" s="21"/>
      <c r="G80" s="21"/>
      <c r="H80" s="20" t="s">
        <v>138</v>
      </c>
      <c r="I80" s="16" t="s">
        <v>144</v>
      </c>
      <c r="J80" s="20" t="s">
        <v>147</v>
      </c>
      <c r="K80" s="16" t="s">
        <v>155</v>
      </c>
    </row>
    <row r="81" spans="1:11" ht="12.75">
      <c r="A81" t="s">
        <v>6</v>
      </c>
      <c r="B81">
        <v>2006</v>
      </c>
      <c r="C81" s="7" t="s">
        <v>117</v>
      </c>
      <c r="D81" s="4">
        <v>4</v>
      </c>
      <c r="E81">
        <v>4</v>
      </c>
      <c r="F81" s="21"/>
      <c r="G81" s="21"/>
      <c r="H81" s="20"/>
      <c r="I81" s="16"/>
      <c r="J81" s="20"/>
      <c r="K81" s="16" t="s">
        <v>156</v>
      </c>
    </row>
    <row r="82" spans="1:11" ht="12.75">
      <c r="A82" t="s">
        <v>12</v>
      </c>
      <c r="B82">
        <v>2003</v>
      </c>
      <c r="C82" s="7" t="s">
        <v>64</v>
      </c>
      <c r="D82" s="4">
        <v>12.695324283559579</v>
      </c>
      <c r="F82" s="21"/>
      <c r="G82" s="21"/>
      <c r="H82" s="20"/>
      <c r="I82" s="16"/>
      <c r="J82" s="20"/>
      <c r="K82" s="16" t="s">
        <v>157</v>
      </c>
    </row>
    <row r="83" spans="1:11" ht="12.75">
      <c r="A83" t="s">
        <v>12</v>
      </c>
      <c r="B83">
        <v>2003</v>
      </c>
      <c r="C83" s="7" t="s">
        <v>65</v>
      </c>
      <c r="D83" s="4">
        <v>12.425339366515836</v>
      </c>
      <c r="E83" s="9">
        <f>SUM(D82:D83)</f>
        <v>25.120663650075414</v>
      </c>
      <c r="F83" s="21"/>
      <c r="G83" s="21"/>
      <c r="H83" s="20"/>
      <c r="I83" s="16"/>
      <c r="J83" s="20"/>
      <c r="K83" s="16" t="s">
        <v>158</v>
      </c>
    </row>
    <row r="84" spans="1:11" ht="12.75">
      <c r="A84" t="s">
        <v>12</v>
      </c>
      <c r="B84">
        <v>2004</v>
      </c>
      <c r="C84" s="7" t="s">
        <v>66</v>
      </c>
      <c r="D84" s="4">
        <v>17.521545738397634</v>
      </c>
      <c r="F84" s="21"/>
      <c r="G84" s="21"/>
      <c r="H84" s="20" t="s">
        <v>139</v>
      </c>
      <c r="I84" s="16" t="s">
        <v>144</v>
      </c>
      <c r="J84" s="20" t="s">
        <v>148</v>
      </c>
      <c r="K84" s="16" t="s">
        <v>159</v>
      </c>
    </row>
    <row r="85" spans="1:11" ht="12.75">
      <c r="A85" t="s">
        <v>12</v>
      </c>
      <c r="B85">
        <v>2004</v>
      </c>
      <c r="C85" s="7" t="s">
        <v>67</v>
      </c>
      <c r="D85" s="4">
        <v>6.875</v>
      </c>
      <c r="E85" s="9">
        <f>SUM(D84:D85)</f>
        <v>24.396545738397634</v>
      </c>
      <c r="F85" s="21"/>
      <c r="G85" s="21"/>
      <c r="H85" s="20"/>
      <c r="I85" s="16"/>
      <c r="J85" s="20"/>
      <c r="K85" s="16" t="s">
        <v>160</v>
      </c>
    </row>
    <row r="86" spans="1:11" ht="12.75">
      <c r="A86" t="s">
        <v>12</v>
      </c>
      <c r="B86">
        <v>2005</v>
      </c>
      <c r="C86" s="7" t="s">
        <v>68</v>
      </c>
      <c r="D86" s="4">
        <v>16.810548219287718</v>
      </c>
      <c r="F86" s="21"/>
      <c r="G86" s="21"/>
      <c r="H86" s="20"/>
      <c r="I86" s="16"/>
      <c r="J86" s="20"/>
      <c r="K86" s="16" t="s">
        <v>161</v>
      </c>
    </row>
    <row r="87" spans="1:11" ht="12.75">
      <c r="A87" t="s">
        <v>12</v>
      </c>
      <c r="B87">
        <v>2005</v>
      </c>
      <c r="C87" s="7" t="s">
        <v>69</v>
      </c>
      <c r="D87" s="4">
        <v>14.234513506425387</v>
      </c>
      <c r="E87" s="9">
        <f>SUM(D86:D87)</f>
        <v>31.045061725713104</v>
      </c>
      <c r="F87" s="21"/>
      <c r="G87" s="21"/>
      <c r="H87" s="20"/>
      <c r="I87" s="16"/>
      <c r="J87" s="20"/>
      <c r="K87" s="16" t="s">
        <v>162</v>
      </c>
    </row>
    <row r="88" spans="1:11" ht="12.75">
      <c r="A88" t="s">
        <v>12</v>
      </c>
      <c r="B88">
        <v>2006</v>
      </c>
      <c r="C88" s="7" t="s">
        <v>119</v>
      </c>
      <c r="D88" s="4">
        <v>25.8</v>
      </c>
      <c r="E88" s="9"/>
      <c r="F88" s="21"/>
      <c r="G88" s="21"/>
      <c r="H88" s="20" t="s">
        <v>140</v>
      </c>
      <c r="I88" s="16" t="s">
        <v>143</v>
      </c>
      <c r="J88" s="20" t="s">
        <v>149</v>
      </c>
      <c r="K88" s="16" t="s">
        <v>163</v>
      </c>
    </row>
    <row r="89" spans="1:11" ht="12.75">
      <c r="A89" t="s">
        <v>12</v>
      </c>
      <c r="B89">
        <v>2006</v>
      </c>
      <c r="C89" s="7" t="s">
        <v>120</v>
      </c>
      <c r="D89" s="4">
        <v>21.6</v>
      </c>
      <c r="E89" s="9"/>
      <c r="F89" s="21"/>
      <c r="G89" s="21"/>
      <c r="H89" s="20"/>
      <c r="I89" s="16"/>
      <c r="J89" s="20"/>
      <c r="K89" s="16" t="s">
        <v>164</v>
      </c>
    </row>
    <row r="90" spans="1:11" ht="12.75">
      <c r="A90" t="s">
        <v>12</v>
      </c>
      <c r="B90">
        <v>2006</v>
      </c>
      <c r="C90" s="7" t="s">
        <v>121</v>
      </c>
      <c r="D90" s="4">
        <v>15.5</v>
      </c>
      <c r="E90" s="9">
        <f>SUM(D88:D90)</f>
        <v>62.900000000000006</v>
      </c>
      <c r="F90" s="21"/>
      <c r="G90" s="21"/>
      <c r="H90" s="20" t="s">
        <v>141</v>
      </c>
      <c r="I90" s="16" t="s">
        <v>144</v>
      </c>
      <c r="J90" s="20" t="s">
        <v>150</v>
      </c>
      <c r="K90" s="16" t="s">
        <v>165</v>
      </c>
    </row>
    <row r="91" spans="1:11" ht="12.75">
      <c r="A91" t="s">
        <v>181</v>
      </c>
      <c r="B91">
        <v>2007</v>
      </c>
      <c r="C91" s="7" t="s">
        <v>182</v>
      </c>
      <c r="D91" s="4">
        <v>14.5</v>
      </c>
      <c r="E91" s="9"/>
      <c r="F91" s="21"/>
      <c r="G91" s="21"/>
      <c r="H91" s="6"/>
      <c r="I91" s="16"/>
      <c r="J91" s="20"/>
      <c r="K91" s="16" t="s">
        <v>166</v>
      </c>
    </row>
    <row r="92" spans="1:11" ht="12.75">
      <c r="A92" t="s">
        <v>181</v>
      </c>
      <c r="B92">
        <v>2007</v>
      </c>
      <c r="C92" s="7" t="s">
        <v>194</v>
      </c>
      <c r="D92" s="4">
        <v>9.1</v>
      </c>
      <c r="E92" s="9"/>
      <c r="F92" s="21"/>
      <c r="G92" s="21"/>
      <c r="H92" s="6"/>
      <c r="I92" s="16"/>
      <c r="J92" s="20"/>
      <c r="K92" s="16" t="s">
        <v>167</v>
      </c>
    </row>
    <row r="93" spans="1:11" ht="12.75">
      <c r="A93" t="s">
        <v>181</v>
      </c>
      <c r="B93">
        <v>2007</v>
      </c>
      <c r="C93" s="7" t="s">
        <v>188</v>
      </c>
      <c r="D93" s="4">
        <v>14.3</v>
      </c>
      <c r="E93" s="9">
        <f>SUM(D91:D93)</f>
        <v>37.900000000000006</v>
      </c>
      <c r="F93" s="21"/>
      <c r="G93" s="21"/>
      <c r="H93" s="6"/>
      <c r="J93" s="6"/>
      <c r="K93" s="16" t="s">
        <v>168</v>
      </c>
    </row>
    <row r="94" spans="1:11" ht="12.75">
      <c r="A94" t="s">
        <v>5</v>
      </c>
      <c r="B94">
        <v>2001</v>
      </c>
      <c r="C94" s="7" t="s">
        <v>70</v>
      </c>
      <c r="D94" s="4">
        <v>26.44380952380952</v>
      </c>
      <c r="F94" s="21"/>
      <c r="G94" s="21"/>
      <c r="H94" s="6"/>
      <c r="J94" s="6"/>
      <c r="K94" s="16" t="s">
        <v>169</v>
      </c>
    </row>
    <row r="95" spans="1:11" ht="12.75">
      <c r="A95" t="s">
        <v>5</v>
      </c>
      <c r="B95">
        <v>2001</v>
      </c>
      <c r="C95" s="7" t="s">
        <v>71</v>
      </c>
      <c r="D95" s="4">
        <v>20.728571428571428</v>
      </c>
      <c r="F95" s="21"/>
      <c r="G95" s="21"/>
      <c r="H95" s="6">
        <v>2006</v>
      </c>
      <c r="I95" t="s">
        <v>145</v>
      </c>
      <c r="J95" s="6">
        <v>62.9</v>
      </c>
      <c r="K95" s="16" t="s">
        <v>170</v>
      </c>
    </row>
    <row r="96" spans="1:11" ht="12.75">
      <c r="A96" t="s">
        <v>5</v>
      </c>
      <c r="B96">
        <v>2001</v>
      </c>
      <c r="C96" s="7" t="s">
        <v>72</v>
      </c>
      <c r="D96" s="4">
        <v>9.317460317460318</v>
      </c>
      <c r="F96" s="21"/>
      <c r="G96" s="21"/>
      <c r="H96" s="6"/>
      <c r="J96" s="6"/>
      <c r="K96" s="16" t="s">
        <v>171</v>
      </c>
    </row>
    <row r="97" spans="1:11" ht="12.75">
      <c r="A97" t="s">
        <v>5</v>
      </c>
      <c r="B97">
        <v>2001</v>
      </c>
      <c r="C97" s="7" t="s">
        <v>73</v>
      </c>
      <c r="D97" s="4">
        <v>8.857142857142858</v>
      </c>
      <c r="E97" s="9">
        <f>SUM(D94:D97)</f>
        <v>65.34698412698413</v>
      </c>
      <c r="F97" s="21"/>
      <c r="G97" s="21"/>
      <c r="H97" s="6"/>
      <c r="J97" s="6"/>
      <c r="K97" s="16" t="s">
        <v>172</v>
      </c>
    </row>
    <row r="98" spans="1:11" ht="12.75">
      <c r="A98" t="s">
        <v>5</v>
      </c>
      <c r="B98">
        <v>2002</v>
      </c>
      <c r="C98" s="7" t="s">
        <v>74</v>
      </c>
      <c r="D98" s="4">
        <v>18.589743589743588</v>
      </c>
      <c r="F98" s="21"/>
      <c r="G98" s="21"/>
      <c r="H98" s="6">
        <v>2007</v>
      </c>
      <c r="I98" t="s">
        <v>144</v>
      </c>
      <c r="J98" s="6">
        <v>111.6</v>
      </c>
      <c r="K98" s="16" t="s">
        <v>215</v>
      </c>
    </row>
    <row r="99" spans="1:11" ht="12.75">
      <c r="A99" t="s">
        <v>5</v>
      </c>
      <c r="B99">
        <v>2002</v>
      </c>
      <c r="C99" s="7" t="s">
        <v>75</v>
      </c>
      <c r="D99" s="4">
        <v>16.165811965811965</v>
      </c>
      <c r="F99" s="21"/>
      <c r="G99" s="21"/>
      <c r="H99" s="6"/>
      <c r="J99" s="6"/>
      <c r="K99" s="16" t="s">
        <v>216</v>
      </c>
    </row>
    <row r="100" spans="1:11" ht="12.75">
      <c r="A100" t="s">
        <v>5</v>
      </c>
      <c r="B100">
        <v>2002</v>
      </c>
      <c r="C100" s="7" t="s">
        <v>76</v>
      </c>
      <c r="D100" s="4">
        <v>2</v>
      </c>
      <c r="E100" s="9">
        <f>SUM(D98:D100)</f>
        <v>36.75555555555555</v>
      </c>
      <c r="F100" s="21"/>
      <c r="G100" s="21"/>
      <c r="H100" s="6"/>
      <c r="J100" s="6"/>
      <c r="K100" s="16" t="s">
        <v>217</v>
      </c>
    </row>
    <row r="101" spans="1:11" ht="12.75">
      <c r="A101" t="s">
        <v>5</v>
      </c>
      <c r="B101">
        <v>2003</v>
      </c>
      <c r="C101" s="7" t="s">
        <v>77</v>
      </c>
      <c r="D101" s="4">
        <v>26.517599176422706</v>
      </c>
      <c r="F101" s="21"/>
      <c r="G101" s="21"/>
      <c r="H101" s="6"/>
      <c r="J101" s="6"/>
      <c r="K101" s="16" t="s">
        <v>218</v>
      </c>
    </row>
    <row r="102" spans="1:11" ht="12.75">
      <c r="A102" t="s">
        <v>5</v>
      </c>
      <c r="B102">
        <v>2003</v>
      </c>
      <c r="C102" s="7" t="s">
        <v>78</v>
      </c>
      <c r="D102" s="4">
        <v>9.476018099547511</v>
      </c>
      <c r="E102" s="9">
        <f>SUM(D101:D102)</f>
        <v>35.993617275970216</v>
      </c>
      <c r="F102" s="21"/>
      <c r="G102" s="21"/>
      <c r="H102" s="6"/>
      <c r="J102" s="6"/>
      <c r="K102" s="16" t="s">
        <v>219</v>
      </c>
    </row>
    <row r="103" spans="1:11" ht="12.75">
      <c r="A103" t="s">
        <v>5</v>
      </c>
      <c r="B103">
        <v>2004</v>
      </c>
      <c r="C103" s="7" t="s">
        <v>79</v>
      </c>
      <c r="D103" s="4">
        <v>14.602620253164556</v>
      </c>
      <c r="F103" s="21"/>
      <c r="G103" s="21"/>
      <c r="H103" s="6"/>
      <c r="J103" s="6"/>
      <c r="K103" s="16" t="s">
        <v>220</v>
      </c>
    </row>
    <row r="104" spans="1:11" ht="12.75">
      <c r="A104" t="s">
        <v>5</v>
      </c>
      <c r="B104">
        <v>2004</v>
      </c>
      <c r="C104" s="7" t="s">
        <v>80</v>
      </c>
      <c r="D104" s="4">
        <v>13.525319829424307</v>
      </c>
      <c r="F104" s="24"/>
      <c r="G104" s="21"/>
      <c r="H104" s="6"/>
      <c r="J104" s="6"/>
      <c r="K104" s="16" t="s">
        <v>221</v>
      </c>
    </row>
    <row r="105" spans="1:11" ht="12.75">
      <c r="A105" t="s">
        <v>5</v>
      </c>
      <c r="B105">
        <v>2004</v>
      </c>
      <c r="C105" s="7" t="s">
        <v>81</v>
      </c>
      <c r="D105" s="4">
        <v>12.272727272727273</v>
      </c>
      <c r="E105" s="9">
        <f>SUM(D103:D105)</f>
        <v>40.40066735531614</v>
      </c>
      <c r="F105" s="24"/>
      <c r="G105" s="21"/>
      <c r="H105" s="8" t="s">
        <v>173</v>
      </c>
      <c r="I105" t="s">
        <v>144</v>
      </c>
      <c r="J105" s="6">
        <v>67.5</v>
      </c>
      <c r="K105" s="16" t="s">
        <v>174</v>
      </c>
    </row>
    <row r="106" spans="1:11" ht="12.75">
      <c r="A106" t="s">
        <v>5</v>
      </c>
      <c r="B106">
        <v>2005</v>
      </c>
      <c r="C106" s="7" t="s">
        <v>83</v>
      </c>
      <c r="D106" s="4">
        <v>25.14516934046346</v>
      </c>
      <c r="F106" s="24"/>
      <c r="G106" s="21"/>
      <c r="H106" s="8" t="s">
        <v>110</v>
      </c>
      <c r="I106" t="s">
        <v>144</v>
      </c>
      <c r="J106" s="6">
        <v>472.3</v>
      </c>
      <c r="K106" s="16" t="s">
        <v>174</v>
      </c>
    </row>
    <row r="107" spans="1:7" ht="12.75">
      <c r="A107" t="s">
        <v>5</v>
      </c>
      <c r="B107">
        <v>2005</v>
      </c>
      <c r="C107" s="7" t="s">
        <v>84</v>
      </c>
      <c r="D107" s="4">
        <v>18.08235294117647</v>
      </c>
      <c r="F107" s="21"/>
      <c r="G107" s="23"/>
    </row>
    <row r="108" spans="1:7" ht="12.75">
      <c r="A108" t="s">
        <v>5</v>
      </c>
      <c r="B108">
        <v>2005</v>
      </c>
      <c r="C108" s="7" t="s">
        <v>86</v>
      </c>
      <c r="D108" s="4">
        <v>10.861944777911164</v>
      </c>
      <c r="E108" s="9">
        <f>SUM(D106:D108)</f>
        <v>54.0894670595511</v>
      </c>
      <c r="F108" s="21"/>
      <c r="G108" s="18"/>
    </row>
    <row r="109" spans="1:7" ht="12.75">
      <c r="A109" t="s">
        <v>5</v>
      </c>
      <c r="B109">
        <v>2006</v>
      </c>
      <c r="C109" s="7" t="s">
        <v>125</v>
      </c>
      <c r="D109" s="4">
        <v>13.7</v>
      </c>
      <c r="E109" s="9"/>
      <c r="F109" s="21"/>
      <c r="G109" s="18"/>
    </row>
    <row r="110" spans="1:7" ht="12.75">
      <c r="A110" t="s">
        <v>5</v>
      </c>
      <c r="B110">
        <v>2006</v>
      </c>
      <c r="C110" s="7" t="s">
        <v>126</v>
      </c>
      <c r="D110" s="4">
        <v>22.8</v>
      </c>
      <c r="E110" s="9"/>
      <c r="F110" s="21"/>
      <c r="G110" s="18"/>
    </row>
    <row r="111" spans="1:7" ht="12.75">
      <c r="A111" t="s">
        <v>5</v>
      </c>
      <c r="B111">
        <v>2006</v>
      </c>
      <c r="C111" s="7" t="s">
        <v>130</v>
      </c>
      <c r="D111" s="4">
        <v>9.4</v>
      </c>
      <c r="E111" s="9">
        <f>SUM(D109:D111)</f>
        <v>45.9</v>
      </c>
      <c r="F111" s="21"/>
      <c r="G111" s="18"/>
    </row>
    <row r="112" spans="1:7" ht="12.75">
      <c r="A112" t="s">
        <v>5</v>
      </c>
      <c r="B112">
        <v>2007</v>
      </c>
      <c r="C112" s="7" t="s">
        <v>196</v>
      </c>
      <c r="D112" s="4">
        <v>15.6</v>
      </c>
      <c r="E112" s="9"/>
      <c r="F112" s="21"/>
      <c r="G112" s="18"/>
    </row>
    <row r="113" spans="1:7" ht="12.75">
      <c r="A113" t="s">
        <v>5</v>
      </c>
      <c r="B113">
        <v>2007</v>
      </c>
      <c r="C113" s="7" t="s">
        <v>202</v>
      </c>
      <c r="D113" s="4">
        <v>4</v>
      </c>
      <c r="E113" s="9">
        <f>SUM(D112:D113)</f>
        <v>19.6</v>
      </c>
      <c r="F113" s="21"/>
      <c r="G113" s="18"/>
    </row>
    <row r="114" spans="1:7" ht="12.75">
      <c r="A114" t="s">
        <v>3</v>
      </c>
      <c r="B114">
        <v>2001</v>
      </c>
      <c r="C114" s="7" t="s">
        <v>87</v>
      </c>
      <c r="D114" s="4">
        <v>44.8</v>
      </c>
      <c r="F114" s="21"/>
      <c r="G114" s="18"/>
    </row>
    <row r="115" spans="1:9" ht="12.75">
      <c r="A115" t="s">
        <v>3</v>
      </c>
      <c r="B115">
        <v>2001</v>
      </c>
      <c r="C115" s="7" t="s">
        <v>88</v>
      </c>
      <c r="D115" s="4">
        <v>12.114285714285714</v>
      </c>
      <c r="F115" s="21"/>
      <c r="G115" s="18"/>
      <c r="I115" s="3" t="s">
        <v>234</v>
      </c>
    </row>
    <row r="116" spans="1:16" ht="12.75">
      <c r="A116" t="s">
        <v>3</v>
      </c>
      <c r="B116">
        <v>2001</v>
      </c>
      <c r="C116" s="7" t="s">
        <v>89</v>
      </c>
      <c r="D116" s="4">
        <v>12.017142857142858</v>
      </c>
      <c r="E116" s="9">
        <f>SUM(D114:D116)</f>
        <v>68.93142857142857</v>
      </c>
      <c r="F116" s="21"/>
      <c r="G116" s="18"/>
      <c r="I116" s="7" t="s">
        <v>14</v>
      </c>
      <c r="J116">
        <v>2001</v>
      </c>
      <c r="K116">
        <v>2002</v>
      </c>
      <c r="L116">
        <v>2003</v>
      </c>
      <c r="M116">
        <v>2004</v>
      </c>
      <c r="N116">
        <v>2005</v>
      </c>
      <c r="O116">
        <v>2006</v>
      </c>
      <c r="P116">
        <v>2007</v>
      </c>
    </row>
    <row r="117" spans="1:15" ht="12.75">
      <c r="A117" t="s">
        <v>3</v>
      </c>
      <c r="B117">
        <v>2002</v>
      </c>
      <c r="C117" s="7" t="s">
        <v>90</v>
      </c>
      <c r="D117" s="4">
        <v>20.731568276684555</v>
      </c>
      <c r="E117">
        <v>20.7</v>
      </c>
      <c r="F117" s="21"/>
      <c r="G117" s="18"/>
      <c r="I117" s="7" t="s">
        <v>224</v>
      </c>
      <c r="J117" t="s">
        <v>235</v>
      </c>
      <c r="K117" t="s">
        <v>235</v>
      </c>
      <c r="L117" t="s">
        <v>235</v>
      </c>
      <c r="M117" t="s">
        <v>235</v>
      </c>
      <c r="N117" t="s">
        <v>235</v>
      </c>
      <c r="O117" t="s">
        <v>235</v>
      </c>
    </row>
    <row r="118" spans="1:11" ht="12.75">
      <c r="A118" t="s">
        <v>3</v>
      </c>
      <c r="B118">
        <v>2003</v>
      </c>
      <c r="C118" s="7" t="s">
        <v>91</v>
      </c>
      <c r="D118" s="4">
        <v>18.988227411567642</v>
      </c>
      <c r="F118" s="21"/>
      <c r="G118" s="21"/>
      <c r="I118" s="7" t="s">
        <v>223</v>
      </c>
      <c r="J118" t="s">
        <v>235</v>
      </c>
      <c r="K118" t="s">
        <v>235</v>
      </c>
    </row>
    <row r="119" spans="1:16" ht="12.75">
      <c r="A119" t="s">
        <v>3</v>
      </c>
      <c r="B119">
        <v>2003</v>
      </c>
      <c r="C119" s="7" t="s">
        <v>92</v>
      </c>
      <c r="D119" s="4">
        <v>10.483411142234672</v>
      </c>
      <c r="E119">
        <v>29.5</v>
      </c>
      <c r="F119" s="21"/>
      <c r="G119" s="21"/>
      <c r="I119" s="7" t="s">
        <v>144</v>
      </c>
      <c r="J119" t="s">
        <v>235</v>
      </c>
      <c r="K119" t="s">
        <v>235</v>
      </c>
      <c r="L119" t="s">
        <v>235</v>
      </c>
      <c r="M119" t="s">
        <v>235</v>
      </c>
      <c r="N119" t="s">
        <v>235</v>
      </c>
      <c r="O119" t="s">
        <v>235</v>
      </c>
      <c r="P119" t="s">
        <v>235</v>
      </c>
    </row>
    <row r="120" spans="1:16" ht="12.75">
      <c r="A120" t="s">
        <v>3</v>
      </c>
      <c r="B120">
        <v>2004</v>
      </c>
      <c r="C120" s="7" t="s">
        <v>93</v>
      </c>
      <c r="D120" s="4">
        <v>24.03099329858526</v>
      </c>
      <c r="F120" s="21"/>
      <c r="G120" s="21"/>
      <c r="I120" s="7" t="s">
        <v>225</v>
      </c>
      <c r="J120" t="s">
        <v>235</v>
      </c>
      <c r="K120" t="s">
        <v>235</v>
      </c>
      <c r="L120" t="s">
        <v>235</v>
      </c>
      <c r="M120" t="s">
        <v>235</v>
      </c>
      <c r="N120" t="s">
        <v>235</v>
      </c>
      <c r="O120" t="s">
        <v>235</v>
      </c>
      <c r="P120" t="s">
        <v>235</v>
      </c>
    </row>
    <row r="121" spans="1:16" ht="12.75">
      <c r="A121" t="s">
        <v>3</v>
      </c>
      <c r="B121">
        <v>2004</v>
      </c>
      <c r="C121" s="7" t="s">
        <v>94</v>
      </c>
      <c r="D121" s="4">
        <v>22.151311303435616</v>
      </c>
      <c r="E121" s="9">
        <f>SUM(D120:D121)</f>
        <v>46.18230460202088</v>
      </c>
      <c r="F121" s="21"/>
      <c r="G121" s="26"/>
      <c r="I121" s="7" t="s">
        <v>226</v>
      </c>
      <c r="L121" s="17"/>
      <c r="M121" s="17"/>
      <c r="P121" t="s">
        <v>235</v>
      </c>
    </row>
    <row r="122" spans="1:16" ht="12.75">
      <c r="A122" t="s">
        <v>3</v>
      </c>
      <c r="B122">
        <v>2005</v>
      </c>
      <c r="C122" s="7" t="s">
        <v>95</v>
      </c>
      <c r="D122" s="4">
        <v>14.542857142857143</v>
      </c>
      <c r="I122" s="7" t="s">
        <v>227</v>
      </c>
      <c r="J122" t="s">
        <v>235</v>
      </c>
      <c r="K122" t="s">
        <v>235</v>
      </c>
      <c r="L122" s="19" t="s">
        <v>235</v>
      </c>
      <c r="M122" s="19" t="s">
        <v>235</v>
      </c>
      <c r="N122" t="s">
        <v>235</v>
      </c>
      <c r="O122" t="s">
        <v>235</v>
      </c>
      <c r="P122" t="s">
        <v>235</v>
      </c>
    </row>
    <row r="123" spans="1:16" ht="12.75">
      <c r="A123" t="s">
        <v>3</v>
      </c>
      <c r="B123">
        <v>2005</v>
      </c>
      <c r="C123" s="7" t="s">
        <v>96</v>
      </c>
      <c r="D123" s="4">
        <v>13.261285909712722</v>
      </c>
      <c r="F123" s="9"/>
      <c r="I123" s="7" t="s">
        <v>228</v>
      </c>
      <c r="L123" s="14"/>
      <c r="M123" s="14"/>
      <c r="P123" t="s">
        <v>235</v>
      </c>
    </row>
    <row r="124" spans="1:16" ht="12.75">
      <c r="A124" t="s">
        <v>3</v>
      </c>
      <c r="B124">
        <v>2005</v>
      </c>
      <c r="C124" s="7" t="s">
        <v>97</v>
      </c>
      <c r="D124" s="4">
        <v>12.203933747412009</v>
      </c>
      <c r="I124" s="7" t="s">
        <v>229</v>
      </c>
      <c r="L124" s="14"/>
      <c r="M124" s="14"/>
      <c r="P124" t="s">
        <v>235</v>
      </c>
    </row>
    <row r="125" spans="1:15" ht="12.75">
      <c r="A125" t="s">
        <v>3</v>
      </c>
      <c r="B125">
        <v>2005</v>
      </c>
      <c r="C125" s="7" t="s">
        <v>98</v>
      </c>
      <c r="D125" s="4">
        <v>4</v>
      </c>
      <c r="E125" s="9">
        <f>SUM(D122:D125)</f>
        <v>44.00807679998187</v>
      </c>
      <c r="I125" s="7" t="s">
        <v>230</v>
      </c>
      <c r="J125" t="s">
        <v>235</v>
      </c>
      <c r="K125" t="s">
        <v>235</v>
      </c>
      <c r="L125" s="14" t="s">
        <v>235</v>
      </c>
      <c r="M125" s="14" t="s">
        <v>235</v>
      </c>
      <c r="N125" t="s">
        <v>235</v>
      </c>
      <c r="O125" t="s">
        <v>235</v>
      </c>
    </row>
    <row r="126" spans="1:15" ht="12.75">
      <c r="A126" t="s">
        <v>3</v>
      </c>
      <c r="B126">
        <v>2006</v>
      </c>
      <c r="C126" s="7" t="s">
        <v>124</v>
      </c>
      <c r="D126" s="4">
        <v>11.9</v>
      </c>
      <c r="E126" s="9"/>
      <c r="I126" s="7" t="s">
        <v>145</v>
      </c>
      <c r="L126" s="14" t="s">
        <v>235</v>
      </c>
      <c r="M126" s="14" t="s">
        <v>235</v>
      </c>
      <c r="N126" t="s">
        <v>235</v>
      </c>
      <c r="O126" t="s">
        <v>235</v>
      </c>
    </row>
    <row r="127" spans="1:16" ht="12.75">
      <c r="A127" t="s">
        <v>3</v>
      </c>
      <c r="B127">
        <v>2006</v>
      </c>
      <c r="C127" s="7" t="s">
        <v>122</v>
      </c>
      <c r="D127" s="4">
        <v>9.5</v>
      </c>
      <c r="E127" s="9"/>
      <c r="I127" s="7" t="s">
        <v>231</v>
      </c>
      <c r="L127" s="14"/>
      <c r="M127" s="14"/>
      <c r="P127" t="s">
        <v>235</v>
      </c>
    </row>
    <row r="128" spans="1:16" ht="12.75">
      <c r="A128" t="s">
        <v>3</v>
      </c>
      <c r="B128">
        <v>2006</v>
      </c>
      <c r="C128" s="7" t="s">
        <v>123</v>
      </c>
      <c r="D128" s="4">
        <v>10</v>
      </c>
      <c r="E128" s="9">
        <f>SUM(D126:D128)</f>
        <v>31.4</v>
      </c>
      <c r="H128" s="17"/>
      <c r="I128" s="22" t="s">
        <v>232</v>
      </c>
      <c r="J128" s="22" t="s">
        <v>235</v>
      </c>
      <c r="K128" s="22" t="s">
        <v>235</v>
      </c>
      <c r="L128" s="14" t="s">
        <v>235</v>
      </c>
      <c r="M128" s="14" t="s">
        <v>235</v>
      </c>
      <c r="N128" t="s">
        <v>235</v>
      </c>
      <c r="O128" t="s">
        <v>235</v>
      </c>
      <c r="P128" t="s">
        <v>235</v>
      </c>
    </row>
    <row r="129" spans="1:15" ht="12.75">
      <c r="A129" t="s">
        <v>8</v>
      </c>
      <c r="B129">
        <v>2001</v>
      </c>
      <c r="C129" s="7" t="s">
        <v>99</v>
      </c>
      <c r="D129" s="4">
        <v>23.52285714285714</v>
      </c>
      <c r="H129" s="18"/>
      <c r="I129" s="30" t="s">
        <v>143</v>
      </c>
      <c r="J129" s="18" t="s">
        <v>235</v>
      </c>
      <c r="K129" s="18" t="s">
        <v>235</v>
      </c>
      <c r="L129" s="14" t="s">
        <v>235</v>
      </c>
      <c r="M129" s="14" t="s">
        <v>235</v>
      </c>
      <c r="N129" s="14" t="s">
        <v>235</v>
      </c>
      <c r="O129" s="14" t="s">
        <v>235</v>
      </c>
    </row>
    <row r="130" spans="1:16" ht="12.75">
      <c r="A130" t="s">
        <v>8</v>
      </c>
      <c r="B130">
        <v>2001</v>
      </c>
      <c r="C130" s="7" t="s">
        <v>100</v>
      </c>
      <c r="D130" s="4">
        <v>4.56</v>
      </c>
      <c r="E130" s="9">
        <f>SUM(D129:D130)</f>
        <v>28.08285714285714</v>
      </c>
      <c r="H130" s="13"/>
      <c r="I130" s="31" t="s">
        <v>233</v>
      </c>
      <c r="J130" s="13" t="s">
        <v>235</v>
      </c>
      <c r="K130" s="13" t="s">
        <v>235</v>
      </c>
      <c r="L130" s="14" t="s">
        <v>235</v>
      </c>
      <c r="M130" s="14" t="s">
        <v>235</v>
      </c>
      <c r="N130" s="14" t="s">
        <v>235</v>
      </c>
      <c r="O130" s="14" t="s">
        <v>235</v>
      </c>
      <c r="P130" s="14" t="s">
        <v>235</v>
      </c>
    </row>
    <row r="131" spans="1:14" ht="12.75">
      <c r="A131" t="s">
        <v>8</v>
      </c>
      <c r="B131">
        <v>2002</v>
      </c>
      <c r="C131" s="7" t="s">
        <v>101</v>
      </c>
      <c r="D131" s="4">
        <v>14.622222222222222</v>
      </c>
      <c r="H131" s="13"/>
      <c r="I131" s="13"/>
      <c r="J131" s="13"/>
      <c r="K131" s="13"/>
      <c r="N131" s="16"/>
    </row>
    <row r="132" spans="1:14" ht="12.75">
      <c r="A132" t="s">
        <v>8</v>
      </c>
      <c r="B132">
        <v>2002</v>
      </c>
      <c r="C132" s="7" t="s">
        <v>102</v>
      </c>
      <c r="D132" s="4">
        <v>8.876190476190477</v>
      </c>
      <c r="H132" s="13"/>
      <c r="I132" s="13"/>
      <c r="J132" s="13"/>
      <c r="K132" s="13"/>
      <c r="N132" s="16"/>
    </row>
    <row r="133" spans="1:14" ht="12.75">
      <c r="A133" t="s">
        <v>8</v>
      </c>
      <c r="B133">
        <v>2002</v>
      </c>
      <c r="C133" s="7" t="s">
        <v>103</v>
      </c>
      <c r="D133" s="4">
        <v>3.0444444444444443</v>
      </c>
      <c r="E133" s="9">
        <f>SUM(D131:D133)</f>
        <v>26.542857142857144</v>
      </c>
      <c r="H133" s="13"/>
      <c r="I133" s="13"/>
      <c r="J133" s="13"/>
      <c r="K133" s="13"/>
      <c r="N133" s="16"/>
    </row>
    <row r="134" spans="1:14" ht="12.75">
      <c r="A134" t="s">
        <v>8</v>
      </c>
      <c r="B134">
        <v>2003</v>
      </c>
      <c r="C134" s="7" t="s">
        <v>104</v>
      </c>
      <c r="D134" s="4">
        <v>10.269199304632375</v>
      </c>
      <c r="F134" s="16"/>
      <c r="G134" s="16"/>
      <c r="H134" s="13"/>
      <c r="I134" s="13"/>
      <c r="J134" s="13"/>
      <c r="K134" s="13"/>
      <c r="N134" s="16"/>
    </row>
    <row r="135" spans="1:14" ht="12.75">
      <c r="A135" t="s">
        <v>8</v>
      </c>
      <c r="B135">
        <v>2003</v>
      </c>
      <c r="C135" s="7" t="s">
        <v>105</v>
      </c>
      <c r="D135" s="4">
        <v>6.377483443708609</v>
      </c>
      <c r="E135" s="9">
        <f>SUM(D134:D135)</f>
        <v>16.646682748340986</v>
      </c>
      <c r="F135" s="16"/>
      <c r="G135" s="16"/>
      <c r="H135" s="13"/>
      <c r="I135" s="13"/>
      <c r="J135" s="13"/>
      <c r="K135" s="13"/>
      <c r="N135" s="16"/>
    </row>
    <row r="136" spans="1:14" ht="12.75">
      <c r="A136" t="s">
        <v>8</v>
      </c>
      <c r="B136">
        <v>2005</v>
      </c>
      <c r="C136" s="7" t="s">
        <v>106</v>
      </c>
      <c r="D136" s="4">
        <v>19.06954887218045</v>
      </c>
      <c r="F136" s="16"/>
      <c r="G136" s="16"/>
      <c r="H136" s="13"/>
      <c r="I136" s="13"/>
      <c r="J136" s="13"/>
      <c r="N136" s="16"/>
    </row>
    <row r="137" spans="1:14" ht="12.75">
      <c r="A137" t="s">
        <v>8</v>
      </c>
      <c r="B137">
        <v>2005</v>
      </c>
      <c r="C137" s="7" t="s">
        <v>107</v>
      </c>
      <c r="D137" s="4">
        <v>9.217142857142857</v>
      </c>
      <c r="E137" s="9">
        <f>SUM(D136:D137)</f>
        <v>28.28669172932331</v>
      </c>
      <c r="F137" s="16"/>
      <c r="G137" s="16"/>
      <c r="H137" s="13"/>
      <c r="I137" s="13"/>
      <c r="J137" s="13"/>
      <c r="N137" s="16"/>
    </row>
    <row r="138" spans="1:14" ht="12.75">
      <c r="A138" t="s">
        <v>8</v>
      </c>
      <c r="B138">
        <v>2006</v>
      </c>
      <c r="C138" s="7" t="s">
        <v>127</v>
      </c>
      <c r="D138" s="4">
        <v>5.1</v>
      </c>
      <c r="E138" s="9"/>
      <c r="H138" s="13"/>
      <c r="I138" s="13"/>
      <c r="J138" s="13"/>
      <c r="N138" s="16"/>
    </row>
    <row r="139" spans="1:10" ht="12.75">
      <c r="A139" t="s">
        <v>8</v>
      </c>
      <c r="B139">
        <v>2006</v>
      </c>
      <c r="C139" s="7" t="s">
        <v>128</v>
      </c>
      <c r="D139" s="4">
        <v>5</v>
      </c>
      <c r="E139" s="9"/>
      <c r="F139" s="9"/>
      <c r="I139" s="6"/>
      <c r="J139" s="6"/>
    </row>
    <row r="140" spans="1:10" ht="12.75">
      <c r="A140" t="s">
        <v>8</v>
      </c>
      <c r="B140">
        <v>2006</v>
      </c>
      <c r="C140" s="7" t="s">
        <v>131</v>
      </c>
      <c r="D140" s="4">
        <v>7</v>
      </c>
      <c r="E140" s="9"/>
      <c r="F140" s="9"/>
      <c r="I140" s="6"/>
      <c r="J140" s="6"/>
    </row>
    <row r="141" spans="1:10" ht="12.75">
      <c r="A141" t="s">
        <v>8</v>
      </c>
      <c r="B141">
        <v>2006</v>
      </c>
      <c r="C141" s="7" t="s">
        <v>133</v>
      </c>
      <c r="D141" s="4">
        <v>12.8</v>
      </c>
      <c r="E141" s="9">
        <f>SUM(D138:D141)</f>
        <v>29.900000000000002</v>
      </c>
      <c r="F141" s="9"/>
      <c r="I141" s="6"/>
      <c r="J141" s="6"/>
    </row>
    <row r="142" spans="1:6" ht="12.75">
      <c r="A142" t="s">
        <v>8</v>
      </c>
      <c r="B142">
        <v>2007</v>
      </c>
      <c r="C142" s="7" t="s">
        <v>187</v>
      </c>
      <c r="D142" s="4">
        <v>5.9</v>
      </c>
      <c r="E142" s="9"/>
      <c r="F142" s="9"/>
    </row>
    <row r="143" spans="1:6" ht="12.75">
      <c r="A143" t="s">
        <v>8</v>
      </c>
      <c r="B143">
        <v>2007</v>
      </c>
      <c r="C143" s="7" t="s">
        <v>191</v>
      </c>
      <c r="D143" s="4">
        <v>7.8</v>
      </c>
      <c r="E143" s="9"/>
      <c r="F143" s="9"/>
    </row>
    <row r="144" spans="1:6" ht="12.75">
      <c r="A144" t="s">
        <v>8</v>
      </c>
      <c r="B144">
        <v>2007</v>
      </c>
      <c r="C144" s="7" t="s">
        <v>198</v>
      </c>
      <c r="D144" s="4">
        <v>22</v>
      </c>
      <c r="E144" s="9"/>
      <c r="F144" s="9"/>
    </row>
    <row r="145" spans="1:6" ht="12.75">
      <c r="A145" t="s">
        <v>8</v>
      </c>
      <c r="B145">
        <v>2007</v>
      </c>
      <c r="C145" s="7" t="s">
        <v>192</v>
      </c>
      <c r="D145" s="4">
        <v>18</v>
      </c>
      <c r="E145" s="9">
        <f>SUM(D142:D145)</f>
        <v>53.7</v>
      </c>
      <c r="F145" s="9"/>
    </row>
    <row r="146" spans="3:6" ht="12.75">
      <c r="C146" s="7"/>
      <c r="D146" s="4"/>
      <c r="E146" s="9"/>
      <c r="F146" s="8"/>
    </row>
    <row r="147" spans="3:6" ht="12.75">
      <c r="C147" s="7"/>
      <c r="D147" s="4"/>
      <c r="E147" s="9"/>
      <c r="F147" s="15"/>
    </row>
    <row r="148" spans="3:6" ht="12.75">
      <c r="C148" s="7"/>
      <c r="D148" s="4"/>
      <c r="E148" s="9"/>
      <c r="F148" s="9"/>
    </row>
    <row r="149" spans="3:6" ht="12.75">
      <c r="C149" s="7"/>
      <c r="D149" s="4"/>
      <c r="E149" s="9"/>
      <c r="F149" s="9"/>
    </row>
    <row r="150" spans="3:6" ht="12.75">
      <c r="C150" s="7"/>
      <c r="D150" s="4"/>
      <c r="E150" s="9"/>
      <c r="F150" s="9"/>
    </row>
    <row r="151" spans="3:6" ht="12.75">
      <c r="C151" s="7"/>
      <c r="D151" s="4"/>
      <c r="E151" s="9"/>
      <c r="F151" s="9"/>
    </row>
    <row r="152" spans="3:6" ht="12.75">
      <c r="C152" s="7"/>
      <c r="D152" s="4"/>
      <c r="E152" s="9"/>
      <c r="F152" s="9"/>
    </row>
    <row r="153" spans="3:6" ht="12.75">
      <c r="C153" s="7"/>
      <c r="D153" s="4"/>
      <c r="E153" s="9"/>
      <c r="F153" s="9"/>
    </row>
    <row r="154" spans="3:6" ht="12.75">
      <c r="C154" s="7"/>
      <c r="D154" s="4"/>
      <c r="E154" s="9"/>
      <c r="F154" s="9"/>
    </row>
    <row r="155" spans="3:9" ht="12.75">
      <c r="C155" s="7"/>
      <c r="D155" s="4"/>
      <c r="E155" s="9"/>
      <c r="F155" s="9"/>
      <c r="H155" s="16"/>
      <c r="I155" s="16"/>
    </row>
    <row r="156" spans="3:9" ht="12.75">
      <c r="C156" s="7"/>
      <c r="D156" s="4"/>
      <c r="E156" s="9"/>
      <c r="F156" s="9"/>
      <c r="H156" s="16"/>
      <c r="I156" s="16"/>
    </row>
    <row r="157" spans="3:9" ht="12.75">
      <c r="C157" s="7"/>
      <c r="D157" s="4"/>
      <c r="E157" s="9"/>
      <c r="F157" s="9"/>
      <c r="H157" s="16"/>
      <c r="I157" s="16"/>
    </row>
    <row r="158" spans="3:9" ht="12.75">
      <c r="C158" s="7"/>
      <c r="D158" s="4"/>
      <c r="E158" s="9"/>
      <c r="F158" s="9"/>
      <c r="H158" s="16"/>
      <c r="I158" s="16"/>
    </row>
    <row r="159" spans="3:6" ht="12.75">
      <c r="C159" s="7"/>
      <c r="D159" s="4"/>
      <c r="E159" s="9"/>
      <c r="F159" s="9"/>
    </row>
    <row r="160" spans="3:6" ht="12.75">
      <c r="C160" s="7"/>
      <c r="D160" s="4"/>
      <c r="E160" s="9"/>
      <c r="F160" s="9"/>
    </row>
    <row r="161" spans="3:6" ht="12.75">
      <c r="C161" s="7"/>
      <c r="D161" s="4"/>
      <c r="E161" s="9"/>
      <c r="F161" s="9"/>
    </row>
    <row r="162" spans="3:6" ht="12.75">
      <c r="C162" s="7"/>
      <c r="D162" s="4"/>
      <c r="E162" s="9"/>
      <c r="F162" s="9"/>
    </row>
    <row r="163" spans="3:6" ht="12.75">
      <c r="C163" s="7"/>
      <c r="D163" s="4"/>
      <c r="E163" s="9"/>
      <c r="F163" s="9"/>
    </row>
    <row r="164" spans="3:6" ht="12.75">
      <c r="C164" s="7"/>
      <c r="D164" s="4"/>
      <c r="E164" s="9"/>
      <c r="F164" s="9"/>
    </row>
    <row r="165" ht="12.75">
      <c r="F165" s="9"/>
    </row>
    <row r="166" ht="12.75">
      <c r="F166" s="9"/>
    </row>
    <row r="167" spans="4:6" ht="12.75">
      <c r="D167" s="8" t="s">
        <v>213</v>
      </c>
      <c r="E167" s="8" t="s">
        <v>175</v>
      </c>
      <c r="F167" s="9"/>
    </row>
    <row r="168" spans="1:5" ht="12.75">
      <c r="A168" s="5" t="s">
        <v>2</v>
      </c>
      <c r="B168" s="5" t="s">
        <v>13</v>
      </c>
      <c r="C168" s="10" t="s">
        <v>110</v>
      </c>
      <c r="D168" s="2" t="s">
        <v>112</v>
      </c>
      <c r="E168" s="2" t="s">
        <v>13</v>
      </c>
    </row>
    <row r="169" spans="1:5" ht="12.75">
      <c r="A169" t="s">
        <v>7</v>
      </c>
      <c r="B169">
        <v>2001</v>
      </c>
      <c r="C169" s="11">
        <v>27.411118293471233</v>
      </c>
      <c r="D169" s="4"/>
      <c r="E169" s="12"/>
    </row>
    <row r="170" spans="1:5" ht="12.75">
      <c r="A170" t="s">
        <v>7</v>
      </c>
      <c r="B170">
        <v>2002</v>
      </c>
      <c r="C170" s="11">
        <v>12.9</v>
      </c>
      <c r="D170" s="4"/>
      <c r="E170" s="9"/>
    </row>
    <row r="171" spans="1:5" ht="12.75">
      <c r="A171" t="s">
        <v>7</v>
      </c>
      <c r="B171">
        <v>2003</v>
      </c>
      <c r="C171" s="11">
        <v>17.1</v>
      </c>
      <c r="D171" s="4"/>
      <c r="E171" s="9"/>
    </row>
    <row r="172" spans="1:5" ht="12.75">
      <c r="A172" t="s">
        <v>7</v>
      </c>
      <c r="B172">
        <v>2004</v>
      </c>
      <c r="C172" s="11">
        <v>32.37798573975044</v>
      </c>
      <c r="D172" s="4"/>
      <c r="E172" s="9"/>
    </row>
    <row r="173" spans="1:5" ht="12.75">
      <c r="A173" t="s">
        <v>7</v>
      </c>
      <c r="B173">
        <v>2005</v>
      </c>
      <c r="C173" s="11">
        <v>26.1</v>
      </c>
      <c r="D173" s="4"/>
      <c r="E173" s="9"/>
    </row>
    <row r="174" spans="1:5" ht="12.75">
      <c r="A174" t="s">
        <v>7</v>
      </c>
      <c r="B174">
        <v>2006</v>
      </c>
      <c r="C174" s="11">
        <v>33.2</v>
      </c>
      <c r="D174" s="4"/>
      <c r="E174" s="9"/>
    </row>
    <row r="175" spans="1:5" ht="12.75">
      <c r="A175" t="s">
        <v>7</v>
      </c>
      <c r="B175">
        <v>2007</v>
      </c>
      <c r="C175" s="11">
        <v>0</v>
      </c>
      <c r="D175" s="4">
        <v>149.1</v>
      </c>
      <c r="E175" s="9">
        <v>24.8</v>
      </c>
    </row>
    <row r="176" spans="1:5" ht="12.75">
      <c r="A176" t="s">
        <v>10</v>
      </c>
      <c r="B176">
        <v>2001</v>
      </c>
      <c r="C176" s="11">
        <v>38.81515151515151</v>
      </c>
      <c r="D176" s="4"/>
      <c r="E176" s="9"/>
    </row>
    <row r="177" spans="1:5" ht="12.75">
      <c r="A177" t="s">
        <v>10</v>
      </c>
      <c r="B177">
        <v>2002</v>
      </c>
      <c r="C177" s="11">
        <v>35.18935286935287</v>
      </c>
      <c r="D177" s="4"/>
      <c r="E177" s="9"/>
    </row>
    <row r="178" spans="1:5" ht="12.75">
      <c r="A178" t="s">
        <v>10</v>
      </c>
      <c r="B178">
        <v>2003</v>
      </c>
      <c r="C178" s="11">
        <v>0</v>
      </c>
      <c r="D178" s="4"/>
      <c r="E178" s="9"/>
    </row>
    <row r="179" spans="1:5" ht="12.75">
      <c r="A179" t="s">
        <v>10</v>
      </c>
      <c r="B179">
        <v>2004</v>
      </c>
      <c r="C179" s="11">
        <v>0</v>
      </c>
      <c r="D179" s="4"/>
      <c r="E179" s="9"/>
    </row>
    <row r="180" spans="1:5" ht="12.75">
      <c r="A180" t="s">
        <v>10</v>
      </c>
      <c r="B180">
        <v>2005</v>
      </c>
      <c r="C180" s="11">
        <v>0</v>
      </c>
      <c r="D180" s="4"/>
      <c r="E180" s="9"/>
    </row>
    <row r="181" spans="1:5" ht="12.75">
      <c r="A181" t="s">
        <v>10</v>
      </c>
      <c r="B181">
        <v>2006</v>
      </c>
      <c r="C181" s="11">
        <v>0</v>
      </c>
      <c r="D181" s="4"/>
      <c r="E181" s="9"/>
    </row>
    <row r="182" spans="1:5" ht="12.75">
      <c r="A182" t="s">
        <v>10</v>
      </c>
      <c r="B182">
        <v>2006</v>
      </c>
      <c r="C182" s="11">
        <v>0</v>
      </c>
      <c r="D182" s="4">
        <v>74</v>
      </c>
      <c r="E182" s="9">
        <v>37</v>
      </c>
    </row>
    <row r="183" spans="1:5" ht="12.75">
      <c r="A183" t="s">
        <v>4</v>
      </c>
      <c r="B183">
        <v>2001</v>
      </c>
      <c r="C183" s="11">
        <v>48.057065287653515</v>
      </c>
      <c r="D183" s="4"/>
      <c r="E183" s="9"/>
    </row>
    <row r="184" spans="1:5" ht="12.75">
      <c r="A184" t="s">
        <v>4</v>
      </c>
      <c r="B184">
        <v>2002</v>
      </c>
      <c r="C184" s="11">
        <v>80.41330622865507</v>
      </c>
      <c r="D184" s="4"/>
      <c r="E184" s="9"/>
    </row>
    <row r="185" spans="1:5" ht="12.75">
      <c r="A185" t="s">
        <v>4</v>
      </c>
      <c r="B185">
        <v>2003</v>
      </c>
      <c r="C185" s="11">
        <v>67.87230060094814</v>
      </c>
      <c r="D185" s="4"/>
      <c r="E185" s="9"/>
    </row>
    <row r="186" spans="1:5" ht="12.75">
      <c r="A186" t="s">
        <v>4</v>
      </c>
      <c r="B186">
        <v>2004</v>
      </c>
      <c r="C186" s="11">
        <v>32.70303441289993</v>
      </c>
      <c r="D186" s="4"/>
      <c r="E186" s="9"/>
    </row>
    <row r="187" spans="1:5" ht="12.75">
      <c r="A187" t="s">
        <v>4</v>
      </c>
      <c r="B187">
        <v>2005</v>
      </c>
      <c r="C187" s="11">
        <v>96.3</v>
      </c>
      <c r="D187" s="4"/>
      <c r="E187" s="9"/>
    </row>
    <row r="188" spans="1:5" ht="12.75">
      <c r="A188" t="s">
        <v>4</v>
      </c>
      <c r="B188">
        <v>2006</v>
      </c>
      <c r="C188" s="11">
        <v>35.4</v>
      </c>
      <c r="D188" s="4"/>
      <c r="E188" s="9"/>
    </row>
    <row r="189" spans="1:5" ht="12.75">
      <c r="A189" t="s">
        <v>4</v>
      </c>
      <c r="B189">
        <v>2007</v>
      </c>
      <c r="C189" s="11">
        <v>111.6</v>
      </c>
      <c r="D189" s="4">
        <f>SUM(C183:C189)</f>
        <v>472.3457065301567</v>
      </c>
      <c r="E189" s="9">
        <f>+D189/7</f>
        <v>67.47795807573667</v>
      </c>
    </row>
    <row r="190" spans="1:5" ht="12.75">
      <c r="A190" t="s">
        <v>9</v>
      </c>
      <c r="B190">
        <v>2001</v>
      </c>
      <c r="C190" s="11">
        <v>20</v>
      </c>
      <c r="D190" s="4"/>
      <c r="E190" s="9"/>
    </row>
    <row r="191" spans="1:5" ht="12.75">
      <c r="A191" t="s">
        <v>9</v>
      </c>
      <c r="B191">
        <v>2002</v>
      </c>
      <c r="C191" s="11">
        <v>29.935944813993594</v>
      </c>
      <c r="D191" s="4"/>
      <c r="E191" s="9"/>
    </row>
    <row r="192" spans="1:5" ht="12.75">
      <c r="A192" t="s">
        <v>9</v>
      </c>
      <c r="B192">
        <v>2003</v>
      </c>
      <c r="C192" s="11">
        <v>21</v>
      </c>
      <c r="D192" s="4"/>
      <c r="E192" s="9"/>
    </row>
    <row r="193" spans="1:5" ht="12.75">
      <c r="A193" t="s">
        <v>9</v>
      </c>
      <c r="B193">
        <v>2004</v>
      </c>
      <c r="C193" s="11">
        <v>0</v>
      </c>
      <c r="D193" s="4"/>
      <c r="E193" s="9"/>
    </row>
    <row r="194" spans="1:5" ht="12.75">
      <c r="A194" t="s">
        <v>9</v>
      </c>
      <c r="B194">
        <v>2005</v>
      </c>
      <c r="C194" s="11">
        <v>22.50386554621849</v>
      </c>
      <c r="D194" s="4"/>
      <c r="E194" s="9"/>
    </row>
    <row r="195" spans="1:5" ht="12.75">
      <c r="A195" t="s">
        <v>9</v>
      </c>
      <c r="B195">
        <v>2006</v>
      </c>
      <c r="C195" s="11">
        <v>0</v>
      </c>
      <c r="D195" s="4">
        <f>SUM(C190:C195)</f>
        <v>93.43981036021208</v>
      </c>
      <c r="E195" s="9"/>
    </row>
    <row r="196" spans="1:5" ht="12.75">
      <c r="A196" t="s">
        <v>9</v>
      </c>
      <c r="B196">
        <v>2007</v>
      </c>
      <c r="C196" s="11">
        <v>35.5</v>
      </c>
      <c r="D196" s="4">
        <f>SUM(C190:C196)</f>
        <v>128.93981036021208</v>
      </c>
      <c r="E196" s="9">
        <f>+D196/7</f>
        <v>18.419972908601725</v>
      </c>
    </row>
    <row r="197" spans="1:5" ht="12.75">
      <c r="A197" t="s">
        <v>179</v>
      </c>
      <c r="B197">
        <v>2001</v>
      </c>
      <c r="C197" s="11">
        <v>0</v>
      </c>
      <c r="D197" s="4"/>
      <c r="E197" s="9"/>
    </row>
    <row r="198" spans="1:5" ht="12.75">
      <c r="A198" t="s">
        <v>179</v>
      </c>
      <c r="B198">
        <v>2002</v>
      </c>
      <c r="C198" s="11">
        <v>0</v>
      </c>
      <c r="D198" s="4"/>
      <c r="E198" s="9"/>
    </row>
    <row r="199" spans="1:5" ht="12.75">
      <c r="A199" t="s">
        <v>179</v>
      </c>
      <c r="B199">
        <v>2003</v>
      </c>
      <c r="C199" s="11">
        <v>0</v>
      </c>
      <c r="D199" s="4"/>
      <c r="E199" s="9"/>
    </row>
    <row r="200" spans="1:5" ht="12.75">
      <c r="A200" t="s">
        <v>179</v>
      </c>
      <c r="B200">
        <v>2004</v>
      </c>
      <c r="C200" s="11">
        <v>0</v>
      </c>
      <c r="D200" s="4"/>
      <c r="E200" s="9"/>
    </row>
    <row r="201" spans="1:5" ht="12.75">
      <c r="A201" t="s">
        <v>179</v>
      </c>
      <c r="B201">
        <v>2005</v>
      </c>
      <c r="C201" s="11">
        <v>0</v>
      </c>
      <c r="D201" s="4"/>
      <c r="E201" s="9"/>
    </row>
    <row r="202" spans="1:5" ht="12.75">
      <c r="A202" t="s">
        <v>179</v>
      </c>
      <c r="B202">
        <v>2006</v>
      </c>
      <c r="C202" s="11">
        <v>0</v>
      </c>
      <c r="D202" s="4"/>
      <c r="E202" s="9"/>
    </row>
    <row r="203" spans="1:5" ht="12.75">
      <c r="A203" t="s">
        <v>179</v>
      </c>
      <c r="B203">
        <v>2007</v>
      </c>
      <c r="C203" s="11">
        <v>27.7</v>
      </c>
      <c r="D203" s="4">
        <v>27.7</v>
      </c>
      <c r="E203" s="9">
        <v>27.7</v>
      </c>
    </row>
    <row r="204" spans="1:5" ht="12.75">
      <c r="A204" t="s">
        <v>11</v>
      </c>
      <c r="B204">
        <v>2001</v>
      </c>
      <c r="C204" s="11">
        <v>19.1</v>
      </c>
      <c r="D204" s="4"/>
      <c r="E204" s="9"/>
    </row>
    <row r="205" spans="1:5" ht="12.75">
      <c r="A205" t="s">
        <v>11</v>
      </c>
      <c r="B205">
        <v>2002</v>
      </c>
      <c r="C205" s="11">
        <v>0</v>
      </c>
      <c r="D205" s="4"/>
      <c r="E205" s="9"/>
    </row>
    <row r="206" spans="1:5" ht="12.75">
      <c r="A206" t="s">
        <v>11</v>
      </c>
      <c r="B206">
        <v>2003</v>
      </c>
      <c r="C206" s="11">
        <v>25.301960784313724</v>
      </c>
      <c r="D206" s="4"/>
      <c r="E206" s="9"/>
    </row>
    <row r="207" spans="1:5" ht="12.75">
      <c r="A207" t="s">
        <v>11</v>
      </c>
      <c r="B207">
        <v>2004</v>
      </c>
      <c r="C207" s="11">
        <v>5</v>
      </c>
      <c r="D207" s="4"/>
      <c r="E207" s="9"/>
    </row>
    <row r="208" spans="1:5" ht="12.75">
      <c r="A208" t="s">
        <v>11</v>
      </c>
      <c r="B208">
        <v>2005</v>
      </c>
      <c r="C208" s="11">
        <v>23.00921658986175</v>
      </c>
      <c r="D208" s="4"/>
      <c r="E208" s="9"/>
    </row>
    <row r="209" spans="1:5" ht="12.75">
      <c r="A209" t="s">
        <v>11</v>
      </c>
      <c r="B209">
        <v>2006</v>
      </c>
      <c r="C209" s="11">
        <v>0</v>
      </c>
      <c r="D209" s="4"/>
      <c r="E209" s="9"/>
    </row>
    <row r="210" spans="1:5" ht="12.75">
      <c r="A210" t="s">
        <v>11</v>
      </c>
      <c r="B210">
        <v>2007</v>
      </c>
      <c r="C210" s="11">
        <v>0</v>
      </c>
      <c r="D210" s="4">
        <f>SUM(C204:C210)</f>
        <v>72.41117737417548</v>
      </c>
      <c r="E210" s="9">
        <f>+D210/7</f>
        <v>10.344453910596497</v>
      </c>
    </row>
    <row r="211" spans="1:5" ht="12.75">
      <c r="A211" t="s">
        <v>184</v>
      </c>
      <c r="B211">
        <v>2001</v>
      </c>
      <c r="C211" s="11">
        <v>0</v>
      </c>
      <c r="D211" s="4"/>
      <c r="E211" s="9"/>
    </row>
    <row r="212" spans="1:5" ht="12.75">
      <c r="A212" t="s">
        <v>184</v>
      </c>
      <c r="B212">
        <v>2002</v>
      </c>
      <c r="C212" s="11">
        <v>0</v>
      </c>
      <c r="D212" s="4"/>
      <c r="E212" s="9"/>
    </row>
    <row r="213" spans="1:5" ht="12.75">
      <c r="A213" t="s">
        <v>184</v>
      </c>
      <c r="B213">
        <v>2003</v>
      </c>
      <c r="C213" s="11">
        <v>0</v>
      </c>
      <c r="D213" s="4"/>
      <c r="E213" s="9"/>
    </row>
    <row r="214" spans="1:5" ht="12.75">
      <c r="A214" t="s">
        <v>184</v>
      </c>
      <c r="B214">
        <v>2004</v>
      </c>
      <c r="C214" s="11">
        <v>0</v>
      </c>
      <c r="D214" s="4"/>
      <c r="E214" s="9"/>
    </row>
    <row r="215" spans="1:5" ht="12.75">
      <c r="A215" t="s">
        <v>184</v>
      </c>
      <c r="B215">
        <v>2005</v>
      </c>
      <c r="C215" s="11">
        <v>0</v>
      </c>
      <c r="D215" s="4"/>
      <c r="E215" s="9"/>
    </row>
    <row r="216" spans="1:5" ht="12.75">
      <c r="A216" t="s">
        <v>184</v>
      </c>
      <c r="B216">
        <v>2006</v>
      </c>
      <c r="C216" s="11">
        <v>0</v>
      </c>
      <c r="D216" s="4"/>
      <c r="E216" s="9"/>
    </row>
    <row r="217" spans="1:5" ht="12.75">
      <c r="A217" t="s">
        <v>184</v>
      </c>
      <c r="B217">
        <v>2007</v>
      </c>
      <c r="C217" s="11">
        <v>55.2</v>
      </c>
      <c r="D217" s="4">
        <v>55.2</v>
      </c>
      <c r="E217" s="9">
        <v>55.2</v>
      </c>
    </row>
    <row r="218" spans="1:5" ht="12.75">
      <c r="A218" t="s">
        <v>6</v>
      </c>
      <c r="B218">
        <v>2001</v>
      </c>
      <c r="C218" s="11">
        <v>26.2</v>
      </c>
      <c r="D218" s="4"/>
      <c r="E218" s="9"/>
    </row>
    <row r="219" spans="1:5" ht="12.75">
      <c r="A219" t="s">
        <v>6</v>
      </c>
      <c r="B219">
        <v>2002</v>
      </c>
      <c r="C219" s="11">
        <v>0</v>
      </c>
      <c r="D219" s="4"/>
      <c r="E219" s="9"/>
    </row>
    <row r="220" spans="1:5" ht="12.75">
      <c r="A220" t="s">
        <v>6</v>
      </c>
      <c r="B220">
        <v>2003</v>
      </c>
      <c r="C220" s="11">
        <v>37.629796970198974</v>
      </c>
      <c r="D220" s="4"/>
      <c r="E220" s="9"/>
    </row>
    <row r="221" spans="1:5" ht="12.75">
      <c r="A221" t="s">
        <v>6</v>
      </c>
      <c r="B221">
        <v>2004</v>
      </c>
      <c r="C221" s="11">
        <v>24.7</v>
      </c>
      <c r="D221" s="4"/>
      <c r="E221" s="9"/>
    </row>
    <row r="222" spans="1:5" ht="12.75">
      <c r="A222" t="s">
        <v>6</v>
      </c>
      <c r="B222">
        <v>2005</v>
      </c>
      <c r="C222" s="11">
        <v>0</v>
      </c>
      <c r="D222" s="4"/>
      <c r="E222" s="9"/>
    </row>
    <row r="223" spans="1:5" ht="12.75">
      <c r="A223" t="s">
        <v>6</v>
      </c>
      <c r="B223">
        <v>2006</v>
      </c>
      <c r="C223" s="11">
        <v>4</v>
      </c>
      <c r="D223" s="4"/>
      <c r="E223" s="9"/>
    </row>
    <row r="224" spans="1:5" ht="12.75">
      <c r="A224" t="s">
        <v>6</v>
      </c>
      <c r="B224">
        <v>2007</v>
      </c>
      <c r="C224" s="11">
        <v>0</v>
      </c>
      <c r="D224" s="4">
        <v>92.5</v>
      </c>
      <c r="E224" s="9">
        <v>15.4</v>
      </c>
    </row>
    <row r="225" spans="1:5" ht="12.75">
      <c r="A225" t="s">
        <v>12</v>
      </c>
      <c r="B225">
        <v>2001</v>
      </c>
      <c r="C225" s="11">
        <v>0</v>
      </c>
      <c r="D225" s="4"/>
      <c r="E225" s="9"/>
    </row>
    <row r="226" spans="1:5" ht="12.75">
      <c r="A226" t="s">
        <v>12</v>
      </c>
      <c r="B226">
        <v>2002</v>
      </c>
      <c r="C226" s="11">
        <v>0</v>
      </c>
      <c r="D226" s="4"/>
      <c r="E226" s="9"/>
    </row>
    <row r="227" spans="1:5" ht="12.75">
      <c r="A227" t="s">
        <v>12</v>
      </c>
      <c r="B227">
        <v>2003</v>
      </c>
      <c r="C227" s="11">
        <v>25.120663650075414</v>
      </c>
      <c r="D227" s="4"/>
      <c r="E227" s="9"/>
    </row>
    <row r="228" spans="1:5" ht="12.75">
      <c r="A228" t="s">
        <v>12</v>
      </c>
      <c r="B228">
        <v>2004</v>
      </c>
      <c r="C228" s="11">
        <v>24.396545738397634</v>
      </c>
      <c r="D228" s="4"/>
      <c r="E228" s="9"/>
    </row>
    <row r="229" spans="1:5" ht="12.75">
      <c r="A229" t="s">
        <v>12</v>
      </c>
      <c r="B229">
        <v>2005</v>
      </c>
      <c r="C229" s="11">
        <v>31.045061725713104</v>
      </c>
      <c r="D229" s="4"/>
      <c r="E229" s="9"/>
    </row>
    <row r="230" spans="1:5" ht="12.75">
      <c r="A230" t="s">
        <v>12</v>
      </c>
      <c r="B230">
        <v>2006</v>
      </c>
      <c r="C230" s="11">
        <v>62.9</v>
      </c>
      <c r="D230" s="4"/>
      <c r="E230" s="9"/>
    </row>
    <row r="231" spans="1:5" ht="12.75">
      <c r="A231" t="s">
        <v>12</v>
      </c>
      <c r="B231">
        <v>2007</v>
      </c>
      <c r="C231" s="11">
        <v>0</v>
      </c>
      <c r="D231" s="4">
        <v>143.5</v>
      </c>
      <c r="E231" s="9">
        <v>35.9</v>
      </c>
    </row>
    <row r="232" spans="1:5" ht="12.75">
      <c r="A232" t="s">
        <v>181</v>
      </c>
      <c r="B232">
        <v>2001</v>
      </c>
      <c r="C232" s="11">
        <v>0</v>
      </c>
      <c r="D232" s="4"/>
      <c r="E232" s="9"/>
    </row>
    <row r="233" spans="1:5" ht="12.75">
      <c r="A233" t="s">
        <v>181</v>
      </c>
      <c r="B233">
        <v>2002</v>
      </c>
      <c r="C233" s="11">
        <v>0</v>
      </c>
      <c r="D233" s="4"/>
      <c r="E233" s="9"/>
    </row>
    <row r="234" spans="1:5" ht="12.75">
      <c r="A234" t="s">
        <v>181</v>
      </c>
      <c r="B234">
        <v>2003</v>
      </c>
      <c r="C234" s="11">
        <v>0</v>
      </c>
      <c r="D234" s="4"/>
      <c r="E234" s="9"/>
    </row>
    <row r="235" spans="1:5" ht="12.75">
      <c r="A235" t="s">
        <v>181</v>
      </c>
      <c r="B235">
        <v>2004</v>
      </c>
      <c r="C235" s="11">
        <v>0</v>
      </c>
      <c r="D235" s="4"/>
      <c r="E235" s="9"/>
    </row>
    <row r="236" spans="1:5" ht="12.75">
      <c r="A236" t="s">
        <v>181</v>
      </c>
      <c r="B236">
        <v>2005</v>
      </c>
      <c r="C236" s="11">
        <v>0</v>
      </c>
      <c r="D236" s="4"/>
      <c r="E236" s="9"/>
    </row>
    <row r="237" spans="1:5" ht="12.75">
      <c r="A237" t="s">
        <v>181</v>
      </c>
      <c r="B237">
        <v>2006</v>
      </c>
      <c r="C237" s="11">
        <v>0</v>
      </c>
      <c r="D237" s="4"/>
      <c r="E237" s="9"/>
    </row>
    <row r="238" spans="1:5" ht="12.75">
      <c r="A238" t="s">
        <v>181</v>
      </c>
      <c r="B238">
        <v>2007</v>
      </c>
      <c r="C238" s="11">
        <v>37.9</v>
      </c>
      <c r="D238" s="4">
        <v>37.9</v>
      </c>
      <c r="E238" s="9">
        <v>37.9</v>
      </c>
    </row>
    <row r="239" spans="1:5" ht="12.75">
      <c r="A239" t="s">
        <v>5</v>
      </c>
      <c r="B239">
        <v>2001</v>
      </c>
      <c r="C239" s="11">
        <v>65.34698412698413</v>
      </c>
      <c r="D239" s="4"/>
      <c r="E239" s="9"/>
    </row>
    <row r="240" spans="1:5" ht="12.75">
      <c r="A240" t="s">
        <v>5</v>
      </c>
      <c r="B240">
        <v>2002</v>
      </c>
      <c r="C240" s="11">
        <v>36.75555555555555</v>
      </c>
      <c r="D240" s="4"/>
      <c r="E240" s="9"/>
    </row>
    <row r="241" spans="1:5" ht="12.75">
      <c r="A241" t="s">
        <v>5</v>
      </c>
      <c r="B241">
        <v>2003</v>
      </c>
      <c r="C241" s="11">
        <v>35.993617275970216</v>
      </c>
      <c r="D241" s="4"/>
      <c r="E241" s="9"/>
    </row>
    <row r="242" spans="1:5" ht="12.75">
      <c r="A242" t="s">
        <v>5</v>
      </c>
      <c r="B242">
        <v>2004</v>
      </c>
      <c r="C242" s="11">
        <v>40.40066735531614</v>
      </c>
      <c r="D242" s="4"/>
      <c r="E242" s="9"/>
    </row>
    <row r="243" spans="1:5" ht="12.75">
      <c r="A243" t="s">
        <v>5</v>
      </c>
      <c r="B243">
        <v>2005</v>
      </c>
      <c r="C243" s="11">
        <v>54.1</v>
      </c>
      <c r="D243" s="4"/>
      <c r="E243" s="9"/>
    </row>
    <row r="244" spans="1:5" ht="12.75">
      <c r="A244" t="s">
        <v>5</v>
      </c>
      <c r="B244">
        <v>2006</v>
      </c>
      <c r="C244" s="11">
        <v>45.9</v>
      </c>
      <c r="D244" s="4"/>
      <c r="E244" s="9"/>
    </row>
    <row r="245" spans="1:5" ht="12.75">
      <c r="A245" t="s">
        <v>5</v>
      </c>
      <c r="B245">
        <v>2007</v>
      </c>
      <c r="C245" s="11">
        <v>19.6</v>
      </c>
      <c r="D245" s="4">
        <f>SUM(C239:C245)</f>
        <v>298.09682431382606</v>
      </c>
      <c r="E245" s="9">
        <f>+D245/7</f>
        <v>42.58526061626087</v>
      </c>
    </row>
    <row r="246" spans="1:5" ht="12.75">
      <c r="A246" t="s">
        <v>3</v>
      </c>
      <c r="B246">
        <v>2001</v>
      </c>
      <c r="C246" s="11">
        <v>68.93142857142857</v>
      </c>
      <c r="D246" s="4"/>
      <c r="E246" s="9"/>
    </row>
    <row r="247" spans="1:5" ht="12.75">
      <c r="A247" t="s">
        <v>3</v>
      </c>
      <c r="B247">
        <v>2002</v>
      </c>
      <c r="C247" s="11">
        <v>20.7</v>
      </c>
      <c r="D247" s="4"/>
      <c r="E247" s="9"/>
    </row>
    <row r="248" spans="1:5" ht="12.75">
      <c r="A248" t="s">
        <v>3</v>
      </c>
      <c r="B248">
        <v>2003</v>
      </c>
      <c r="C248" s="11">
        <v>29.5</v>
      </c>
      <c r="D248" s="4"/>
      <c r="E248" s="9"/>
    </row>
    <row r="249" spans="1:5" ht="12.75">
      <c r="A249" t="s">
        <v>3</v>
      </c>
      <c r="B249">
        <v>2004</v>
      </c>
      <c r="C249" s="11">
        <v>46.18230460202088</v>
      </c>
      <c r="E249" s="9"/>
    </row>
    <row r="250" spans="1:5" ht="12.75">
      <c r="A250" t="s">
        <v>3</v>
      </c>
      <c r="B250">
        <v>2005</v>
      </c>
      <c r="C250" s="11">
        <v>44.00807679998187</v>
      </c>
      <c r="E250" s="9"/>
    </row>
    <row r="251" spans="1:5" ht="12.75">
      <c r="A251" t="s">
        <v>3</v>
      </c>
      <c r="B251">
        <v>2006</v>
      </c>
      <c r="C251" s="11">
        <v>31.4</v>
      </c>
      <c r="D251" s="9"/>
      <c r="E251" s="9"/>
    </row>
    <row r="252" spans="1:5" ht="12.75">
      <c r="A252" t="s">
        <v>3</v>
      </c>
      <c r="B252">
        <v>2007</v>
      </c>
      <c r="C252" s="11">
        <v>0</v>
      </c>
      <c r="D252" s="9">
        <v>240.7</v>
      </c>
      <c r="E252" s="9">
        <v>40.1</v>
      </c>
    </row>
    <row r="253" spans="1:5" ht="12.75">
      <c r="A253" t="s">
        <v>8</v>
      </c>
      <c r="B253">
        <v>2001</v>
      </c>
      <c r="C253" s="11">
        <v>28.08285714285714</v>
      </c>
      <c r="E253" s="9"/>
    </row>
    <row r="254" spans="1:5" ht="12.75">
      <c r="A254" t="s">
        <v>8</v>
      </c>
      <c r="B254">
        <v>2002</v>
      </c>
      <c r="C254" s="11">
        <v>26.542857142857144</v>
      </c>
      <c r="E254" s="9"/>
    </row>
    <row r="255" spans="1:5" ht="12.75">
      <c r="A255" t="s">
        <v>8</v>
      </c>
      <c r="B255">
        <v>2003</v>
      </c>
      <c r="C255" s="11">
        <v>16.646682748340986</v>
      </c>
      <c r="E255" s="9"/>
    </row>
    <row r="256" spans="1:5" ht="12.75">
      <c r="A256" t="s">
        <v>8</v>
      </c>
      <c r="B256">
        <v>2004</v>
      </c>
      <c r="C256" s="11">
        <v>0</v>
      </c>
      <c r="E256" s="9"/>
    </row>
    <row r="257" spans="1:5" ht="12.75">
      <c r="A257" t="s">
        <v>8</v>
      </c>
      <c r="B257">
        <v>2005</v>
      </c>
      <c r="C257" s="11">
        <v>28.28669172932331</v>
      </c>
      <c r="E257" s="9"/>
    </row>
    <row r="258" spans="1:5" ht="12.75">
      <c r="A258" t="s">
        <v>8</v>
      </c>
      <c r="B258">
        <v>2006</v>
      </c>
      <c r="C258" s="11">
        <v>29.9</v>
      </c>
      <c r="D258" s="9"/>
      <c r="E258" s="9"/>
    </row>
    <row r="259" spans="1:5" ht="12.75">
      <c r="A259" t="s">
        <v>8</v>
      </c>
      <c r="B259">
        <v>2007</v>
      </c>
      <c r="C259" s="11">
        <v>53.7</v>
      </c>
      <c r="D259" s="9">
        <f>SUM(C253:C259)</f>
        <v>183.15908876337858</v>
      </c>
      <c r="E259" s="9">
        <f>+D259/7</f>
        <v>26.165584109054084</v>
      </c>
    </row>
    <row r="262" ht="12.75">
      <c r="A262" s="3" t="s">
        <v>211</v>
      </c>
    </row>
    <row r="263" spans="1:6" ht="12.75">
      <c r="A263" s="5" t="s">
        <v>2</v>
      </c>
      <c r="B263" s="5" t="s">
        <v>13</v>
      </c>
      <c r="C263" s="1" t="s">
        <v>0</v>
      </c>
      <c r="D263" s="2" t="s">
        <v>1</v>
      </c>
      <c r="E263" s="2" t="s">
        <v>110</v>
      </c>
      <c r="F263" s="5" t="s">
        <v>212</v>
      </c>
    </row>
    <row r="264" spans="1:4" ht="12.75">
      <c r="A264" t="s">
        <v>4</v>
      </c>
      <c r="B264">
        <v>2007</v>
      </c>
      <c r="C264" s="7" t="s">
        <v>183</v>
      </c>
      <c r="D264" s="4">
        <v>4</v>
      </c>
    </row>
    <row r="265" spans="1:4" ht="12.75">
      <c r="A265" t="s">
        <v>4</v>
      </c>
      <c r="B265">
        <v>2007</v>
      </c>
      <c r="C265" s="7" t="s">
        <v>186</v>
      </c>
      <c r="D265" s="4">
        <v>21.7</v>
      </c>
    </row>
    <row r="266" spans="1:5" ht="12.75">
      <c r="A266" t="s">
        <v>4</v>
      </c>
      <c r="B266">
        <v>2007</v>
      </c>
      <c r="C266" s="7" t="s">
        <v>193</v>
      </c>
      <c r="D266" s="4">
        <v>14</v>
      </c>
      <c r="E266" s="9"/>
    </row>
    <row r="267" spans="1:5" ht="12.75">
      <c r="A267" t="s">
        <v>4</v>
      </c>
      <c r="B267">
        <v>2007</v>
      </c>
      <c r="C267" s="7" t="s">
        <v>204</v>
      </c>
      <c r="D267" s="4">
        <v>22.1</v>
      </c>
      <c r="E267" s="9"/>
    </row>
    <row r="268" spans="1:5" ht="12.75">
      <c r="A268" t="s">
        <v>4</v>
      </c>
      <c r="B268">
        <v>2007</v>
      </c>
      <c r="C268" s="7" t="s">
        <v>199</v>
      </c>
      <c r="D268" s="4">
        <v>15.5</v>
      </c>
      <c r="E268" s="9"/>
    </row>
    <row r="269" spans="1:5" ht="12.75">
      <c r="A269" t="s">
        <v>4</v>
      </c>
      <c r="B269">
        <v>2007</v>
      </c>
      <c r="C269" s="7" t="s">
        <v>201</v>
      </c>
      <c r="D269" s="4">
        <v>17.9</v>
      </c>
      <c r="E269" s="9"/>
    </row>
    <row r="270" spans="1:6" ht="12.75">
      <c r="A270" t="s">
        <v>4</v>
      </c>
      <c r="B270">
        <v>2007</v>
      </c>
      <c r="C270" s="7" t="s">
        <v>205</v>
      </c>
      <c r="D270" s="4">
        <v>16.4</v>
      </c>
      <c r="E270">
        <v>111.6</v>
      </c>
      <c r="F270">
        <f>+E270/7</f>
        <v>15.942857142857141</v>
      </c>
    </row>
    <row r="271" spans="1:5" ht="12.75">
      <c r="A271" t="s">
        <v>9</v>
      </c>
      <c r="B271">
        <v>2007</v>
      </c>
      <c r="C271" s="7" t="s">
        <v>189</v>
      </c>
      <c r="D271" s="4">
        <v>18.9</v>
      </c>
      <c r="E271" s="9"/>
    </row>
    <row r="272" spans="1:5" ht="12.75">
      <c r="A272" t="s">
        <v>9</v>
      </c>
      <c r="B272">
        <v>2007</v>
      </c>
      <c r="C272" s="7" t="s">
        <v>197</v>
      </c>
      <c r="D272" s="4">
        <v>9.2</v>
      </c>
      <c r="E272" s="9"/>
    </row>
    <row r="273" spans="1:6" ht="12.75">
      <c r="A273" t="s">
        <v>9</v>
      </c>
      <c r="B273">
        <v>2007</v>
      </c>
      <c r="C273" s="7" t="s">
        <v>190</v>
      </c>
      <c r="D273" s="4">
        <v>7.4</v>
      </c>
      <c r="E273" s="9">
        <f>SUM(D271:D273)</f>
        <v>35.5</v>
      </c>
      <c r="F273">
        <f>+E273/3</f>
        <v>11.833333333333334</v>
      </c>
    </row>
    <row r="274" spans="1:5" ht="12.75">
      <c r="A274" t="s">
        <v>179</v>
      </c>
      <c r="B274">
        <v>2007</v>
      </c>
      <c r="C274" s="7" t="s">
        <v>206</v>
      </c>
      <c r="D274" s="4">
        <v>14</v>
      </c>
      <c r="E274" s="9"/>
    </row>
    <row r="275" spans="1:6" ht="12.75">
      <c r="A275" t="s">
        <v>179</v>
      </c>
      <c r="B275">
        <v>2007</v>
      </c>
      <c r="C275" s="7" t="s">
        <v>207</v>
      </c>
      <c r="D275" s="4">
        <v>13.7</v>
      </c>
      <c r="E275" s="9">
        <f>SUM(D274:D275)</f>
        <v>27.7</v>
      </c>
      <c r="F275">
        <f>+E275/2</f>
        <v>13.85</v>
      </c>
    </row>
    <row r="276" spans="1:5" ht="12.75">
      <c r="A276" t="s">
        <v>184</v>
      </c>
      <c r="B276">
        <v>2007</v>
      </c>
      <c r="C276" s="7" t="s">
        <v>195</v>
      </c>
      <c r="D276" s="4">
        <v>41.3</v>
      </c>
      <c r="E276" s="9"/>
    </row>
    <row r="277" spans="1:5" ht="12.75">
      <c r="A277" t="s">
        <v>184</v>
      </c>
      <c r="B277">
        <v>2007</v>
      </c>
      <c r="C277" s="7" t="s">
        <v>185</v>
      </c>
      <c r="D277" s="4">
        <v>10</v>
      </c>
      <c r="E277" s="9"/>
    </row>
    <row r="278" spans="1:6" ht="12.75">
      <c r="A278" t="s">
        <v>184</v>
      </c>
      <c r="B278">
        <v>2007</v>
      </c>
      <c r="C278" s="7" t="s">
        <v>200</v>
      </c>
      <c r="D278" s="4">
        <v>4</v>
      </c>
      <c r="E278" s="9">
        <f>SUM(D276:D278)</f>
        <v>55.3</v>
      </c>
      <c r="F278">
        <f>+E278/3</f>
        <v>18.433333333333334</v>
      </c>
    </row>
    <row r="279" spans="1:6" ht="12.75">
      <c r="A279" t="s">
        <v>208</v>
      </c>
      <c r="B279">
        <v>2007</v>
      </c>
      <c r="C279" s="7" t="s">
        <v>210</v>
      </c>
      <c r="D279" s="4">
        <v>12.1</v>
      </c>
      <c r="E279" s="9">
        <v>12.1</v>
      </c>
      <c r="F279" s="7">
        <v>12.1</v>
      </c>
    </row>
    <row r="280" spans="1:5" ht="12.75">
      <c r="A280" t="s">
        <v>181</v>
      </c>
      <c r="B280">
        <v>2007</v>
      </c>
      <c r="C280" s="7" t="s">
        <v>182</v>
      </c>
      <c r="D280" s="4">
        <v>14.5</v>
      </c>
      <c r="E280" s="9"/>
    </row>
    <row r="281" spans="1:5" ht="12.75">
      <c r="A281" t="s">
        <v>181</v>
      </c>
      <c r="B281">
        <v>2007</v>
      </c>
      <c r="C281" s="7" t="s">
        <v>194</v>
      </c>
      <c r="D281" s="4">
        <v>9.1</v>
      </c>
      <c r="E281" s="9"/>
    </row>
    <row r="282" spans="1:6" ht="12.75">
      <c r="A282" t="s">
        <v>181</v>
      </c>
      <c r="B282">
        <v>2007</v>
      </c>
      <c r="C282" s="7" t="s">
        <v>188</v>
      </c>
      <c r="D282" s="4">
        <v>14.3</v>
      </c>
      <c r="E282" s="9">
        <f>SUM(D280:D282)</f>
        <v>37.900000000000006</v>
      </c>
      <c r="F282">
        <f>+E282/3</f>
        <v>12.633333333333335</v>
      </c>
    </row>
    <row r="283" spans="1:5" ht="12.75">
      <c r="A283" t="s">
        <v>5</v>
      </c>
      <c r="B283">
        <v>2007</v>
      </c>
      <c r="C283" s="7" t="s">
        <v>196</v>
      </c>
      <c r="D283" s="4">
        <v>15.6</v>
      </c>
      <c r="E283" s="9"/>
    </row>
    <row r="284" spans="1:6" ht="12.75">
      <c r="A284" t="s">
        <v>5</v>
      </c>
      <c r="B284">
        <v>2007</v>
      </c>
      <c r="C284" s="7" t="s">
        <v>202</v>
      </c>
      <c r="D284" s="4">
        <v>4</v>
      </c>
      <c r="E284" s="9">
        <f>SUM(D283:D284)</f>
        <v>19.6</v>
      </c>
      <c r="F284">
        <f>+E284/2</f>
        <v>9.8</v>
      </c>
    </row>
    <row r="285" spans="1:5" ht="12.75">
      <c r="A285" t="s">
        <v>8</v>
      </c>
      <c r="B285">
        <v>2007</v>
      </c>
      <c r="C285" s="7" t="s">
        <v>187</v>
      </c>
      <c r="D285" s="4">
        <v>5.9</v>
      </c>
      <c r="E285" s="9"/>
    </row>
    <row r="286" spans="1:5" ht="12.75">
      <c r="A286" t="s">
        <v>8</v>
      </c>
      <c r="B286">
        <v>2007</v>
      </c>
      <c r="C286" s="7" t="s">
        <v>191</v>
      </c>
      <c r="D286" s="4">
        <v>7.8</v>
      </c>
      <c r="E286" s="9"/>
    </row>
    <row r="287" spans="1:5" ht="12.75">
      <c r="A287" t="s">
        <v>8</v>
      </c>
      <c r="B287">
        <v>2007</v>
      </c>
      <c r="C287" s="7" t="s">
        <v>198</v>
      </c>
      <c r="D287" s="4">
        <v>22</v>
      </c>
      <c r="E287" s="9"/>
    </row>
    <row r="288" spans="1:6" ht="12.75">
      <c r="A288" t="s">
        <v>8</v>
      </c>
      <c r="B288">
        <v>2007</v>
      </c>
      <c r="C288" s="7" t="s">
        <v>192</v>
      </c>
      <c r="D288" s="4">
        <v>18</v>
      </c>
      <c r="E288" s="9">
        <f>SUM(D285:D288)</f>
        <v>53.7</v>
      </c>
      <c r="F288">
        <f>+E288/4</f>
        <v>13.425</v>
      </c>
    </row>
    <row r="294" spans="2:3" ht="12.75">
      <c r="B294" s="7"/>
      <c r="C294" s="4"/>
    </row>
    <row r="295" spans="2:3" ht="12.75">
      <c r="B295" s="7"/>
      <c r="C295" s="4"/>
    </row>
    <row r="296" spans="2:3" ht="12.75">
      <c r="B296" s="7"/>
      <c r="C296" s="4"/>
    </row>
    <row r="297" spans="2:4" ht="12.75">
      <c r="B297" s="7"/>
      <c r="C297" s="4"/>
      <c r="D297" s="9"/>
    </row>
    <row r="298" spans="2:3" ht="12.75">
      <c r="B298" s="7"/>
      <c r="C298" s="4"/>
    </row>
    <row r="299" spans="2:3" ht="12.75">
      <c r="B299" s="7"/>
      <c r="C299" s="4"/>
    </row>
    <row r="300" spans="2:3" ht="12.75">
      <c r="B300" s="7"/>
      <c r="C300" s="4"/>
    </row>
    <row r="301" spans="2:3" ht="12.75">
      <c r="B301" s="7"/>
      <c r="C301" s="4"/>
    </row>
    <row r="302" spans="2:3" ht="12.75">
      <c r="B302" s="7"/>
      <c r="C302" s="4"/>
    </row>
    <row r="303" spans="2:3" ht="12.75">
      <c r="B303" s="7"/>
      <c r="C303" s="4"/>
    </row>
    <row r="304" spans="2:3" ht="12.75">
      <c r="B304" s="7"/>
      <c r="C304" s="4"/>
    </row>
    <row r="305" spans="2:3" ht="12.75">
      <c r="B305" s="7"/>
      <c r="C305" s="4"/>
    </row>
    <row r="306" spans="2:3" ht="12.75">
      <c r="B306" s="7"/>
      <c r="C306" s="4"/>
    </row>
    <row r="307" spans="2:3" ht="12.75">
      <c r="B307" s="7"/>
      <c r="C307" s="4"/>
    </row>
    <row r="308" spans="2:3" ht="12.75">
      <c r="B308" s="7"/>
      <c r="C308" s="4"/>
    </row>
    <row r="309" spans="2:3" ht="12.75">
      <c r="B309" s="7"/>
      <c r="C309" s="4"/>
    </row>
    <row r="310" spans="2:3" ht="12.75">
      <c r="B310" s="7"/>
      <c r="C310" s="4"/>
    </row>
    <row r="311" spans="2:3" ht="12.75">
      <c r="B311" s="7"/>
      <c r="C311" s="4"/>
    </row>
    <row r="312" spans="2:3" ht="12.75">
      <c r="B312" s="7"/>
      <c r="C312" s="4"/>
    </row>
    <row r="313" spans="2:3" ht="12.75">
      <c r="B313" s="7"/>
      <c r="C313" s="4"/>
    </row>
    <row r="314" spans="2:3" ht="12.75">
      <c r="B314" s="7"/>
      <c r="C314" s="4"/>
    </row>
    <row r="315" spans="2:3" ht="12.75">
      <c r="B315" s="7"/>
      <c r="C315" s="4"/>
    </row>
    <row r="316" spans="2:3" ht="12.75">
      <c r="B316" s="7"/>
      <c r="C316" s="4"/>
    </row>
    <row r="317" spans="2:3" ht="12.75">
      <c r="B317" s="7"/>
      <c r="C317" s="4"/>
    </row>
    <row r="318" spans="2:3" ht="12.75">
      <c r="B318" s="7"/>
      <c r="C318" s="4"/>
    </row>
    <row r="327" spans="3:10" ht="12.75">
      <c r="C327" s="3"/>
      <c r="D327" s="3"/>
      <c r="F327" s="3"/>
      <c r="H327" s="3"/>
      <c r="I327" s="3"/>
      <c r="J327" s="3"/>
    </row>
    <row r="333" ht="12.75">
      <c r="G333" s="3"/>
    </row>
    <row r="336" spans="2:5" ht="12.75">
      <c r="B336" s="3"/>
      <c r="E336" s="3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TechSideline.com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Will Stewart, TechSideline.com</dc:creator>
  <cp:keywords/>
  <dc:description/>
  <cp:lastModifiedBy>TSL Intern</cp:lastModifiedBy>
  <dcterms:created xsi:type="dcterms:W3CDTF">2005-05-25T16:32:17Z</dcterms:created>
  <dcterms:modified xsi:type="dcterms:W3CDTF">2007-04-13T18:16:32Z</dcterms:modified>
  <cp:category/>
  <cp:version/>
  <cp:contentType/>
  <cp:contentStatus/>
</cp:coreProperties>
</file>