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<sst xmlns="http://schemas.openxmlformats.org/spreadsheetml/2006/main" count="1117" uniqueCount="436">
  <si>
    <t>Rating the 1996 Recruiting Class</t>
  </si>
  <si>
    <t>24 players (22 listed in Hokie Huddler 1990 recruiting class issue, plus Ranall White and Calvert Jones)</t>
  </si>
  <si>
    <t>Individual Points:</t>
  </si>
  <si>
    <t>POINTS PER PLAYER:</t>
  </si>
  <si>
    <t>Team Points:</t>
  </si>
  <si>
    <t>INDIVIDUAL POINTS</t>
  </si>
  <si>
    <t>Pts.</t>
  </si>
  <si>
    <t>Player</t>
  </si>
  <si>
    <t>POS</t>
  </si>
  <si>
    <t>VTL</t>
  </si>
  <si>
    <t>VTS</t>
  </si>
  <si>
    <t>VTSL</t>
  </si>
  <si>
    <t>VTGR</t>
  </si>
  <si>
    <t>VTSR</t>
  </si>
  <si>
    <t>VTCR</t>
  </si>
  <si>
    <t>AA</t>
  </si>
  <si>
    <t>1AA</t>
  </si>
  <si>
    <t>CAA</t>
  </si>
  <si>
    <t>UAA</t>
  </si>
  <si>
    <t>RJ</t>
  </si>
  <si>
    <t>NA</t>
  </si>
  <si>
    <t>HF</t>
  </si>
  <si>
    <t>ABE2</t>
  </si>
  <si>
    <t>ABE1</t>
  </si>
  <si>
    <t>BEP</t>
  </si>
  <si>
    <t>BESL</t>
  </si>
  <si>
    <t>BEGR</t>
  </si>
  <si>
    <t>BESR</t>
  </si>
  <si>
    <t>BECR</t>
  </si>
  <si>
    <t>BEAC</t>
  </si>
  <si>
    <t>NFLD</t>
  </si>
  <si>
    <t>POINTS</t>
  </si>
  <si>
    <t>Adams, Robert</t>
  </si>
  <si>
    <t>DE</t>
  </si>
  <si>
    <t>Bird, Cory</t>
  </si>
  <si>
    <t>WR</t>
  </si>
  <si>
    <t>Bradley, Carl</t>
  </si>
  <si>
    <t>DT</t>
  </si>
  <si>
    <t>Brown, Stan</t>
  </si>
  <si>
    <t>DL</t>
  </si>
  <si>
    <t>Charlton, Ike</t>
  </si>
  <si>
    <t>DB</t>
  </si>
  <si>
    <t>Clemente, Manny</t>
  </si>
  <si>
    <t>LB</t>
  </si>
  <si>
    <t>Dumbaugh, Jeff</t>
  </si>
  <si>
    <t>C</t>
  </si>
  <si>
    <t>Ferguson, Lorenzo</t>
  </si>
  <si>
    <t>Flowers, William</t>
  </si>
  <si>
    <t>Ford, Walter</t>
  </si>
  <si>
    <t>Forrest, Jamie</t>
  </si>
  <si>
    <t>Graham, Shayne</t>
  </si>
  <si>
    <t>K</t>
  </si>
  <si>
    <t>Harris, Donald</t>
  </si>
  <si>
    <t>Hawkins, Cullen</t>
  </si>
  <si>
    <t>TB</t>
  </si>
  <si>
    <t>Joe, Tony</t>
  </si>
  <si>
    <t>Kendrick, Andre</t>
  </si>
  <si>
    <t>Kishbaugh, Jeremy</t>
  </si>
  <si>
    <t>Lambo, Anthony</t>
  </si>
  <si>
    <t>Midget, Anthony</t>
  </si>
  <si>
    <t>Meyer, Dave</t>
  </si>
  <si>
    <t>QB</t>
  </si>
  <si>
    <t>Myers, Greg</t>
  </si>
  <si>
    <t>Redding, Josh</t>
  </si>
  <si>
    <t>OL</t>
  </si>
  <si>
    <t>Remley, Brian</t>
  </si>
  <si>
    <t>Ruffing, Sean</t>
  </si>
  <si>
    <t>Sorensen, Nick</t>
  </si>
  <si>
    <t>Stith, Shyrone</t>
  </si>
  <si>
    <t>Storr, Corey</t>
  </si>
  <si>
    <t>Summers, Phillip</t>
  </si>
  <si>
    <t>Totals</t>
  </si>
  <si>
    <t>TEAM POINTS</t>
  </si>
  <si>
    <t>W</t>
  </si>
  <si>
    <t>CW</t>
  </si>
  <si>
    <t>WOV</t>
  </si>
  <si>
    <t>WOM</t>
  </si>
  <si>
    <t>BEC</t>
  </si>
  <si>
    <t>T25</t>
  </si>
  <si>
    <t>T10</t>
  </si>
  <si>
    <t>MB</t>
  </si>
  <si>
    <t>WMB</t>
  </si>
  <si>
    <t>BCS</t>
  </si>
  <si>
    <t>WBCS</t>
  </si>
  <si>
    <t>CG</t>
  </si>
  <si>
    <t>PTS</t>
  </si>
  <si>
    <t>1996 Class</t>
  </si>
  <si>
    <t>Key - Individual Point Categories</t>
  </si>
  <si>
    <t>Key - Team Point Categories</t>
  </si>
  <si>
    <t>VT varsity letters earned</t>
  </si>
  <si>
    <t>All Big East 1st team</t>
  </si>
  <si>
    <t>Wins</t>
  </si>
  <si>
    <t>Seasons played as starter</t>
  </si>
  <si>
    <t>All Big East 2nd team</t>
  </si>
  <si>
    <t>Conference Wins</t>
  </si>
  <si>
    <t>VT season stats leader</t>
  </si>
  <si>
    <t>BE Player of the Year</t>
  </si>
  <si>
    <t>Wins over Virginia</t>
  </si>
  <si>
    <t>VT game records held</t>
  </si>
  <si>
    <t>BE season stat leader</t>
  </si>
  <si>
    <t>Wins over Miami</t>
  </si>
  <si>
    <t>VT season records held</t>
  </si>
  <si>
    <t>BE game records held</t>
  </si>
  <si>
    <t>Big East Championships</t>
  </si>
  <si>
    <t>VT career records held</t>
  </si>
  <si>
    <t>BE season records held</t>
  </si>
  <si>
    <t>Seasons finished in Top 25 (either poll)</t>
  </si>
  <si>
    <t>All-American (2nd or 3rd team)</t>
  </si>
  <si>
    <t>BE career records held</t>
  </si>
  <si>
    <t>Seasons finished in Top 10 (either poll)</t>
  </si>
  <si>
    <t>1st Team AA</t>
  </si>
  <si>
    <t>BE academic honor roll</t>
  </si>
  <si>
    <t>Non-BCS bowl invitations</t>
  </si>
  <si>
    <t>Consensus AA</t>
  </si>
  <si>
    <t>NFL draft choice</t>
  </si>
  <si>
    <t>Non-BCS bowl wins</t>
  </si>
  <si>
    <t>Unanimous AA</t>
  </si>
  <si>
    <t>BCS bowl invitations</t>
  </si>
  <si>
    <t>Retired Jersey</t>
  </si>
  <si>
    <t>BCS bowl wins</t>
  </si>
  <si>
    <t>National Award (Lombardi, Outland, etc.)</t>
  </si>
  <si>
    <t>Championship games played in</t>
  </si>
  <si>
    <t>Heisman Finalist</t>
  </si>
  <si>
    <t>VT Season Stat Leaders</t>
  </si>
  <si>
    <t>VT Game Records</t>
  </si>
  <si>
    <t>VT Season Records</t>
  </si>
  <si>
    <t>VT Career Records</t>
  </si>
  <si>
    <t>BE Season Stat Leaders</t>
  </si>
  <si>
    <t>Draftees (1st round = 10 points, 2nd = 9 points, etc.)</t>
  </si>
  <si>
    <t>2000 Team</t>
  </si>
  <si>
    <t>Finished #6 AP, #6 Coaches</t>
  </si>
  <si>
    <t>Won 2001 Gator Bowl</t>
  </si>
  <si>
    <t># of Players:</t>
  </si>
  <si>
    <t>*** DETAILS FOR THE 1990 CLASS APPEAR BELOW THIS LINE ***</t>
  </si>
  <si>
    <t>Rating the 1990 Recruiting Class</t>
  </si>
  <si>
    <t>OVERALL 1990 CLASS RATING:</t>
  </si>
  <si>
    <t>Barry, Chris</t>
  </si>
  <si>
    <t>Boyer, Jason</t>
  </si>
  <si>
    <t>Brown, Ken</t>
  </si>
  <si>
    <t>Charlton, Leroy</t>
  </si>
  <si>
    <t>DeShazo, Maurice</t>
  </si>
  <si>
    <t>Drakeford, Tyronne</t>
  </si>
  <si>
    <t>CB</t>
  </si>
  <si>
    <t>Freeman, Antonio</t>
  </si>
  <si>
    <t>Grayson, Sean</t>
  </si>
  <si>
    <t>TE</t>
  </si>
  <si>
    <t>Greene, Lee</t>
  </si>
  <si>
    <t>RB</t>
  </si>
  <si>
    <t>Henley, Stacy</t>
  </si>
  <si>
    <t>Hodges, Mike</t>
  </si>
  <si>
    <t>FB</t>
  </si>
  <si>
    <t>Jennings, Sean</t>
  </si>
  <si>
    <t>Jones, Calvert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</si>
  <si>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</si>
  <si>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</si>
  <si>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</si>
  <si>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</si>
  <si>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</si>
  <si>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</si>
  <si>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</si>
  <si>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</si>
  <si>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</si>
  <si>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</si>
  <si>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White, Ranall</t>
  </si>
  <si>
    <t>1990 Class</t>
  </si>
  <si>
    <t>*** DETAILS FOR THE 1991 CLASS APPEAR BELOW THIS LINE ***</t>
  </si>
  <si>
    <t>Rating the 1991 Recruiting Class</t>
  </si>
  <si>
    <t>Class Size: 23 players</t>
  </si>
  <si>
    <t>OVERALL 1991 CLASS RATING:</t>
  </si>
  <si>
    <t>Bass, Trenton</t>
  </si>
  <si>
    <t>Bianchin, Mike</t>
  </si>
  <si>
    <t>Bishock, Jon</t>
  </si>
  <si>
    <t>Champan, Joel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</si>
  <si>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</si>
  <si>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</si>
  <si>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</si>
  <si>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</si>
  <si>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</si>
  <si>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</si>
  <si>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</si>
  <si>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</si>
  <si>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</si>
  <si>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</si>
  <si>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</si>
  <si>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</si>
  <si>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</si>
  <si>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</si>
  <si>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</si>
  <si>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</si>
  <si>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</si>
  <si>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</si>
  <si>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</si>
  <si>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1991 Class</t>
  </si>
  <si>
    <t>*** DETAILS FOR THE 1992 CLASS APPEAR BELOW THIS LINE ***</t>
  </si>
  <si>
    <t>Rating the 1992 Recruiting Class</t>
  </si>
  <si>
    <t>Class Size: 21 players</t>
  </si>
  <si>
    <t>OVERALL 1992 CLASS RATING: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</si>
  <si>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</si>
  <si>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</si>
  <si>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</si>
  <si>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</si>
  <si>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</si>
  <si>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</si>
  <si>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</si>
  <si>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</si>
  <si>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</si>
  <si>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</si>
  <si>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</si>
  <si>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</si>
  <si>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</si>
  <si>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</si>
  <si>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</si>
  <si>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</si>
  <si>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S</t>
  </si>
  <si>
    <t>Thomas, Marco</t>
  </si>
  <si>
    <t>Tolan, Dave</t>
  </si>
  <si>
    <t>Wade, Tim</t>
  </si>
  <si>
    <t>Washington, TJ</t>
  </si>
  <si>
    <t>White, Cornelius</t>
  </si>
  <si>
    <t>1992 Class</t>
  </si>
  <si>
    <t>*** DETAILS FOR THE 1993 CLASS APPEAR BELOW THIS LINE ***</t>
  </si>
  <si>
    <t>Rating the 1993 Recruiting Class</t>
  </si>
  <si>
    <t>Class Size: 20 players</t>
  </si>
  <si>
    <t>OVERALL 1993 CLASS RATING:</t>
  </si>
  <si>
    <t>Andreadis, Chris</t>
  </si>
  <si>
    <t>Baron, Jim</t>
  </si>
  <si>
    <t>Baylor, Brad</t>
  </si>
  <si>
    <t>Brown, Cornell</t>
  </si>
  <si>
    <t>Ewald, Chris</t>
  </si>
  <si>
    <t>Green, Larry</t>
  </si>
  <si>
    <t>Harsanyi, Tom</t>
  </si>
  <si>
    <t>FS</t>
  </si>
  <si>
    <t>Irby, Korey</t>
  </si>
  <si>
    <t>Jennings, Bryan</t>
  </si>
  <si>
    <t>Kadrlik, Ben</t>
  </si>
  <si>
    <t>Layne, Aaron</t>
  </si>
  <si>
    <t>Matesic, John</t>
  </si>
  <si>
    <t>Murray, Michael</t>
  </si>
  <si>
    <t>Scales, Shawn</t>
  </si>
  <si>
    <t>Scott, Jon</t>
  </si>
  <si>
    <t>Semones, Brandon</t>
  </si>
  <si>
    <t>Spinner, Baron</t>
  </si>
  <si>
    <t>Sullivan, Sean</t>
  </si>
  <si>
    <t>Whipple, Cody</t>
  </si>
  <si>
    <t>Wilkins, Willie</t>
  </si>
  <si>
    <t>1993 Class</t>
  </si>
  <si>
    <t>Rating the 1994 Recruiting Class</t>
  </si>
  <si>
    <t>Class Size: 18 players</t>
  </si>
  <si>
    <t>OVERALL 1994 CLASS RATING:</t>
  </si>
  <si>
    <t>Jason Berish</t>
  </si>
  <si>
    <t>Al Clark</t>
  </si>
  <si>
    <t>James Crawford</t>
  </si>
  <si>
    <t>Gennaro Dinapoli</t>
  </si>
  <si>
    <t>Shelly Ellison</t>
  </si>
  <si>
    <t>Chris Frith</t>
  </si>
  <si>
    <t>Anthony Kapp</t>
  </si>
  <si>
    <t>Tony Morrison</t>
  </si>
  <si>
    <t>Ken Oxendine</t>
  </si>
  <si>
    <t>Marcus Parker</t>
  </si>
  <si>
    <t>TB/FB</t>
  </si>
  <si>
    <t>Derek Smith</t>
  </si>
  <si>
    <t>John Thomas</t>
  </si>
  <si>
    <t>PK</t>
  </si>
  <si>
    <t>Dwight Vick</t>
  </si>
  <si>
    <t>Todd Volitis</t>
  </si>
  <si>
    <t>Quinton Waller</t>
  </si>
  <si>
    <t>Todd Washington</t>
  </si>
  <si>
    <t>Todd Wheatley</t>
  </si>
  <si>
    <t>Joe Whitten</t>
  </si>
  <si>
    <t>1994 Class</t>
  </si>
  <si>
    <t>*** DETAILS FOR THE 1994 CLASS APPEAR BELOW THIS LINE ***</t>
  </si>
  <si>
    <t>Rating the 1995 Recruiting Class</t>
  </si>
  <si>
    <t>Top Ten Players So Far</t>
  </si>
  <si>
    <t>Year</t>
  </si>
  <si>
    <t>Points</t>
  </si>
  <si>
    <t>Cornell Brown</t>
  </si>
  <si>
    <t>Number of Players:</t>
  </si>
  <si>
    <t>Jim Pyne</t>
  </si>
  <si>
    <t>Maurice DeShazo</t>
  </si>
  <si>
    <t>Antonio Freeman</t>
  </si>
  <si>
    <t>Overall Rating Points:</t>
  </si>
  <si>
    <t>OVERALL 1995 CLASS RATING:</t>
  </si>
  <si>
    <t>Points Per Player:</t>
  </si>
  <si>
    <t>Jimmy Kibble</t>
  </si>
  <si>
    <t>Chris Cyrus</t>
  </si>
  <si>
    <t>Pedro Edison</t>
  </si>
  <si>
    <t>Tyron Edmond</t>
  </si>
  <si>
    <t>Marcus Gildersleeve</t>
  </si>
  <si>
    <t>Angelo Harrison</t>
  </si>
  <si>
    <t>Michael Hawkes</t>
  </si>
  <si>
    <t>Loren Johnson</t>
  </si>
  <si>
    <t>Willie McGirt</t>
  </si>
  <si>
    <t>Greg Melvin</t>
  </si>
  <si>
    <t>Myron Newsome</t>
  </si>
  <si>
    <t>Keith Short</t>
  </si>
  <si>
    <t>Jamel Smith</t>
  </si>
  <si>
    <t>Nathaniel Williams</t>
  </si>
  <si>
    <t>Chris Wright</t>
  </si>
  <si>
    <t>1995 Class</t>
  </si>
  <si>
    <t>*** DETAILS FOR THE 1995 CLASS APPEAR BELOW THIS LINE ***</t>
  </si>
  <si>
    <t>Class Size: 15 players</t>
  </si>
  <si>
    <t>OVERALL 1996 CLASS RATING:</t>
  </si>
  <si>
    <t>For a complete explanation of the point scoring system, see the accompanying link:</t>
  </si>
  <si>
    <t>Rating the 1990 Recruiting Class (July 24, 2002)</t>
  </si>
  <si>
    <t>Shayne Graham</t>
  </si>
  <si>
    <t>*** DETAILS FOR THE 1996 CLASS APPEAR BELOW THIS LINE ***</t>
  </si>
  <si>
    <t>Class Size:</t>
  </si>
  <si>
    <t>OVERALL 1997 CLASS RATING:</t>
  </si>
  <si>
    <t>Andre Davis</t>
  </si>
  <si>
    <t>BE Season Records</t>
  </si>
  <si>
    <t>BE All-Academic</t>
  </si>
  <si>
    <t>2001 Team</t>
  </si>
  <si>
    <t>Finished #18 AP, #18 Coaches</t>
  </si>
  <si>
    <t>Rating the 1998 Recruiting Class</t>
  </si>
  <si>
    <t>Keith Burnell</t>
  </si>
  <si>
    <t>Lamar Cobb</t>
  </si>
  <si>
    <t>Anthony Davis</t>
  </si>
  <si>
    <t>Thenus Franklin</t>
  </si>
  <si>
    <t>Jake Grove</t>
  </si>
  <si>
    <t>Marlan Hicks</t>
  </si>
  <si>
    <t>Jermaine Hinkson</t>
  </si>
  <si>
    <t>Jake Houseright</t>
  </si>
  <si>
    <t>T.J. Jackson</t>
  </si>
  <si>
    <t>Emmett Johnson</t>
  </si>
  <si>
    <t>Joe Marchant</t>
  </si>
  <si>
    <t>Anthony Nelson</t>
  </si>
  <si>
    <t>Daniel Nihipoli</t>
  </si>
  <si>
    <t>Grant Noel</t>
  </si>
  <si>
    <t>Luke Owens</t>
  </si>
  <si>
    <t>Terrell Parham</t>
  </si>
  <si>
    <t>Willie Pile</t>
  </si>
  <si>
    <t>Lee Suggs</t>
  </si>
  <si>
    <t>Travis Turner</t>
  </si>
  <si>
    <t>Michael Vick</t>
  </si>
  <si>
    <t>Ronyell Whitaker</t>
  </si>
  <si>
    <t>ATH</t>
  </si>
  <si>
    <t>BE Career Records</t>
  </si>
  <si>
    <t>Big East Game Records</t>
  </si>
  <si>
    <t>2002 Team</t>
  </si>
  <si>
    <t>1998 Class</t>
  </si>
  <si>
    <t>Finished #18 AP, #14 Coaches</t>
  </si>
  <si>
    <t>Played in 2002 Gator Bowl</t>
  </si>
  <si>
    <t>Won 2002 Diamond Walnut Bowl</t>
  </si>
  <si>
    <t>BCS Appearances</t>
  </si>
  <si>
    <t>D1ASL</t>
  </si>
  <si>
    <t>D1AGR</t>
  </si>
  <si>
    <t>D1ASR</t>
  </si>
  <si>
    <t>D1ACR</t>
  </si>
  <si>
    <t>D1AMR</t>
  </si>
  <si>
    <t>D1-A season stat leader</t>
  </si>
  <si>
    <t>D1-A game record holder</t>
  </si>
  <si>
    <t>D1-A season record holder</t>
  </si>
  <si>
    <t>D1-A misc. record holder</t>
  </si>
  <si>
    <t>D1-A career record holder</t>
  </si>
  <si>
    <t>D-IA Season Stat Leader (D1ASL)</t>
  </si>
  <si>
    <t>D-1A Season Records (D1ASR)</t>
  </si>
  <si>
    <t>D-1-A Misc. Records (D1AMR)</t>
  </si>
  <si>
    <t>OVERALL 1998 CLASS RATING:</t>
  </si>
  <si>
    <t>*** DETAILS FOR THE 1997 CLASS APPEAR BELOW THIS LINE ***</t>
  </si>
  <si>
    <t>Rating the 1997 Recruiting Class</t>
  </si>
  <si>
    <t>Ben Taylor</t>
  </si>
  <si>
    <t>Larry Austin</t>
  </si>
  <si>
    <t>Chad Beasley</t>
  </si>
  <si>
    <t>Barney Bowman</t>
  </si>
  <si>
    <t>Derek Carter</t>
  </si>
  <si>
    <t>Ron Cook</t>
  </si>
  <si>
    <t>Jim Ferugio</t>
  </si>
  <si>
    <t>Ricky Hall</t>
  </si>
  <si>
    <t>Camm Jackson</t>
  </si>
  <si>
    <t>Dave Kadela</t>
  </si>
  <si>
    <t>Matt Lehr</t>
  </si>
  <si>
    <t>James Lomax</t>
  </si>
  <si>
    <t>Derrius Monroe</t>
  </si>
  <si>
    <t>Butch Patrick</t>
  </si>
  <si>
    <t>Derek Piniella</t>
  </si>
  <si>
    <t>Adrien Pressey</t>
  </si>
  <si>
    <t>David Pugh</t>
  </si>
  <si>
    <t>Tyrone Robertson</t>
  </si>
  <si>
    <t>Reggie Samuel</t>
  </si>
  <si>
    <t>Tim Selmon</t>
  </si>
  <si>
    <t>Bob Slowikowski</t>
  </si>
  <si>
    <t>Wayne Ward</t>
  </si>
  <si>
    <t>Brian Welch</t>
  </si>
  <si>
    <t>Dan Wilkinson</t>
  </si>
  <si>
    <t>Matt Wincek</t>
  </si>
  <si>
    <t>1997 Class</t>
  </si>
  <si>
    <t>*** DETAILS FOR THE 1998 CLASS APPEAR BELOW THIS LINE ***</t>
  </si>
  <si>
    <t>Rating the 1999 Recruiting Class</t>
  </si>
  <si>
    <t>1999RecruitingClass.xls</t>
  </si>
  <si>
    <t>1999 Class</t>
  </si>
  <si>
    <t>OVERALL 1999 CLASS RATING:</t>
  </si>
  <si>
    <t>Adibi, Nathaniel</t>
  </si>
  <si>
    <t>Angelo, Ryan</t>
  </si>
  <si>
    <t>Baker, Lee</t>
  </si>
  <si>
    <t>Buie, Chris</t>
  </si>
  <si>
    <t>Colas, Cols</t>
  </si>
  <si>
    <t>Crawford, Michael</t>
  </si>
  <si>
    <t>Gibson, Jacob</t>
  </si>
  <si>
    <t>Harrison, Andrae</t>
  </si>
  <si>
    <t>Hattan, Charles</t>
  </si>
  <si>
    <t>Lewis, Kevin</t>
  </si>
  <si>
    <t>Nelson, Anthony</t>
  </si>
  <si>
    <t>Provitt, Deon</t>
  </si>
  <si>
    <t>Robinson, Vegas</t>
  </si>
  <si>
    <t>Simington, Joe</t>
  </si>
  <si>
    <t>Urquhart, Marvin</t>
  </si>
  <si>
    <t>Wilds, Garnell</t>
  </si>
  <si>
    <t>Wilford, Ernest</t>
  </si>
  <si>
    <t>Willis, Keith</t>
  </si>
  <si>
    <t>Wilson, Joe</t>
  </si>
  <si>
    <t>Witten, Shawn</t>
  </si>
  <si>
    <t>Woodley, Thomas</t>
  </si>
  <si>
    <t>Nathaniel Adibi</t>
  </si>
  <si>
    <t>Sacks (2000, 2002)</t>
  </si>
  <si>
    <t>Cols Colas</t>
  </si>
  <si>
    <t>Michael Crawford</t>
  </si>
  <si>
    <t>Tackles (2003)</t>
  </si>
  <si>
    <t>Garnell Wilds</t>
  </si>
  <si>
    <t>Interceptions (2002)</t>
  </si>
  <si>
    <t>Ernest Wilford</t>
  </si>
  <si>
    <t>Receiving (2002, 2003)</t>
  </si>
  <si>
    <t>Interceptions (3)</t>
  </si>
  <si>
    <t>Ernest Wilford (2)</t>
  </si>
  <si>
    <t>Receiving Yards (279), Receiving Touchdowns (4)</t>
  </si>
  <si>
    <t>(Classes Ranked: 1990-99)</t>
  </si>
  <si>
    <t>Note: All team points are awarded for accomplishments during the 2000-2003 seasons (which would have been</t>
  </si>
  <si>
    <t>the 1999 recruiting class' redshirt-freshman through redshirt-senior seasons)</t>
  </si>
  <si>
    <t>4th round, 7 points</t>
  </si>
  <si>
    <t>5th round, 6 points</t>
  </si>
  <si>
    <t>2003 Team</t>
  </si>
  <si>
    <t>Played in 2003 Insight Bowl</t>
  </si>
  <si>
    <t>Top 25 Finishes (3)</t>
  </si>
  <si>
    <t>Minor Bowls (4)</t>
  </si>
  <si>
    <t>Receptions (55)</t>
  </si>
  <si>
    <t>Receptions (126)</t>
  </si>
  <si>
    <t>Sacks (2002, 2003)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</si>
</sst>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6" fillId="0" borderId="0" xfId="20" applyFont="1" applyAlignment="1">
      <alignment/>
    </xf>
    <xf numFmtId="16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bscription.techsideline.com/tslextra/issue021/article4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7109375" style="2" customWidth="1"/>
    <col min="3" max="23" width="5.7109375" style="4" customWidth="1"/>
    <col min="24" max="24" width="7.00390625" style="4" bestFit="1" customWidth="1"/>
    <col min="25" max="25" width="8.00390625" style="0" bestFit="1" customWidth="1"/>
    <col min="26" max="26" width="7.140625" style="0" bestFit="1" customWidth="1"/>
    <col min="27" max="27" width="7.57421875" style="0" bestFit="1" customWidth="1"/>
    <col min="28" max="28" width="7.140625" style="0" bestFit="1" customWidth="1"/>
    <col min="29" max="29" width="7.00390625" style="0" customWidth="1"/>
    <col min="30" max="30" width="7.140625" style="0" customWidth="1"/>
  </cols>
  <sheetData>
    <row r="1" spans="1:24" ht="12.75">
      <c r="A1" s="19" t="s">
        <v>387</v>
      </c>
      <c r="B1"/>
      <c r="C1" s="20"/>
      <c r="D1" s="20"/>
      <c r="E1" s="20"/>
      <c r="F1" s="20"/>
      <c r="G1" s="20"/>
      <c r="H1" s="20"/>
      <c r="I1" s="20"/>
      <c r="J1" s="20"/>
      <c r="K1" s="20"/>
      <c r="M1" s="20"/>
      <c r="N1" s="35" t="s">
        <v>272</v>
      </c>
      <c r="O1" s="20"/>
      <c r="P1"/>
      <c r="Q1" s="20"/>
      <c r="R1" s="20"/>
      <c r="S1" s="20"/>
      <c r="T1" s="20"/>
      <c r="U1" s="20"/>
      <c r="V1" s="20"/>
      <c r="W1" s="20"/>
      <c r="X1" s="20"/>
    </row>
    <row r="2" spans="1:24" ht="12.75">
      <c r="A2" t="s">
        <v>388</v>
      </c>
      <c r="B2"/>
      <c r="C2" s="20"/>
      <c r="D2" s="20"/>
      <c r="E2" s="20"/>
      <c r="F2" s="20"/>
      <c r="G2" s="20"/>
      <c r="H2" s="20"/>
      <c r="I2" s="20"/>
      <c r="J2" s="20"/>
      <c r="K2" s="20"/>
      <c r="M2" s="20"/>
      <c r="N2" s="35" t="s">
        <v>424</v>
      </c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2.75">
      <c r="A3" s="14" t="s">
        <v>132</v>
      </c>
      <c r="B3" s="87">
        <v>21</v>
      </c>
      <c r="C3" s="54"/>
      <c r="D3" s="20"/>
      <c r="E3" s="20"/>
      <c r="F3" s="20"/>
      <c r="G3" s="20"/>
      <c r="H3" s="20"/>
      <c r="I3" s="20"/>
      <c r="J3" s="20"/>
      <c r="K3" s="20"/>
      <c r="L3" s="55" t="s">
        <v>273</v>
      </c>
      <c r="M3" s="55" t="s">
        <v>7</v>
      </c>
      <c r="N3" s="55"/>
      <c r="O3" s="55"/>
      <c r="P3" s="30" t="s">
        <v>274</v>
      </c>
      <c r="Q3" s="20"/>
      <c r="R3" s="30"/>
      <c r="S3" s="30"/>
      <c r="T3" s="30"/>
      <c r="U3" s="30">
        <v>1990</v>
      </c>
      <c r="V3" s="30">
        <v>1991</v>
      </c>
      <c r="W3" s="30">
        <v>1992</v>
      </c>
      <c r="X3" s="30">
        <v>1993</v>
      </c>
      <c r="Y3" s="30">
        <v>1994</v>
      </c>
      <c r="Z3" s="30">
        <v>1995</v>
      </c>
      <c r="AA3" s="30">
        <v>1996</v>
      </c>
      <c r="AB3" s="30">
        <v>1997</v>
      </c>
      <c r="AC3" s="30">
        <v>1998</v>
      </c>
      <c r="AD3" s="30">
        <v>1999</v>
      </c>
      <c r="AE3" s="30" t="s">
        <v>71</v>
      </c>
    </row>
    <row r="4" spans="1:31" ht="12.75">
      <c r="A4"/>
      <c r="B4"/>
      <c r="C4" s="20"/>
      <c r="D4" s="20"/>
      <c r="E4" s="20"/>
      <c r="F4" s="20"/>
      <c r="G4" s="20"/>
      <c r="H4" s="20"/>
      <c r="I4" s="20"/>
      <c r="J4" s="20"/>
      <c r="K4" s="20"/>
      <c r="L4" s="10">
        <v>1998</v>
      </c>
      <c r="M4" s="10" t="s">
        <v>333</v>
      </c>
      <c r="P4" s="4">
        <v>257</v>
      </c>
      <c r="Q4" s="20"/>
      <c r="R4" s="20"/>
      <c r="S4" s="20"/>
      <c r="T4" s="56" t="s">
        <v>276</v>
      </c>
      <c r="U4" s="20">
        <v>24</v>
      </c>
      <c r="V4" s="20">
        <v>23</v>
      </c>
      <c r="W4" s="20">
        <v>21</v>
      </c>
      <c r="X4">
        <v>20</v>
      </c>
      <c r="Y4">
        <v>18</v>
      </c>
      <c r="Z4">
        <v>15</v>
      </c>
      <c r="AA4" s="61">
        <v>28</v>
      </c>
      <c r="AB4">
        <v>26</v>
      </c>
      <c r="AC4">
        <v>21</v>
      </c>
      <c r="AD4">
        <v>21</v>
      </c>
      <c r="AE4">
        <f>SUM(U4:AD4)</f>
        <v>217</v>
      </c>
    </row>
    <row r="5" spans="1:31" ht="12.75">
      <c r="A5" t="s">
        <v>302</v>
      </c>
      <c r="B5"/>
      <c r="C5" s="20"/>
      <c r="D5" s="20"/>
      <c r="E5" s="20"/>
      <c r="F5" s="20"/>
      <c r="G5" s="20"/>
      <c r="H5" s="20"/>
      <c r="I5" s="20"/>
      <c r="J5" s="20"/>
      <c r="K5" s="20"/>
      <c r="L5" s="54">
        <v>1996</v>
      </c>
      <c r="M5" s="54" t="s">
        <v>304</v>
      </c>
      <c r="N5" s="20"/>
      <c r="O5" s="20"/>
      <c r="P5" s="20">
        <v>213</v>
      </c>
      <c r="Q5" s="20"/>
      <c r="R5" s="20"/>
      <c r="S5" s="20"/>
      <c r="T5" s="56" t="s">
        <v>2</v>
      </c>
      <c r="U5" s="20">
        <v>415</v>
      </c>
      <c r="V5" s="20">
        <v>218</v>
      </c>
      <c r="W5" s="20">
        <v>202</v>
      </c>
      <c r="X5">
        <v>203</v>
      </c>
      <c r="Y5">
        <v>172</v>
      </c>
      <c r="Z5">
        <v>173</v>
      </c>
      <c r="AA5" s="79">
        <v>417</v>
      </c>
      <c r="AB5">
        <v>380</v>
      </c>
      <c r="AC5" s="61">
        <v>662</v>
      </c>
      <c r="AD5" s="79">
        <v>213</v>
      </c>
      <c r="AE5">
        <f>SUM(U5:AD5)</f>
        <v>3055</v>
      </c>
    </row>
    <row r="6" spans="1:31" ht="12.75">
      <c r="A6" s="59" t="s">
        <v>303</v>
      </c>
      <c r="B6"/>
      <c r="C6" s="20"/>
      <c r="D6" s="20"/>
      <c r="E6" s="20"/>
      <c r="F6" s="20"/>
      <c r="G6" s="20"/>
      <c r="H6" s="20"/>
      <c r="I6" s="20"/>
      <c r="J6" s="20"/>
      <c r="K6" s="20"/>
      <c r="L6" s="54">
        <v>1998</v>
      </c>
      <c r="M6" s="54" t="s">
        <v>331</v>
      </c>
      <c r="N6" s="20"/>
      <c r="O6" s="20"/>
      <c r="P6" s="20">
        <v>204</v>
      </c>
      <c r="Q6" s="20"/>
      <c r="R6" s="20"/>
      <c r="S6" s="20"/>
      <c r="T6" s="56" t="s">
        <v>4</v>
      </c>
      <c r="U6" s="20">
        <v>133</v>
      </c>
      <c r="V6" s="20">
        <v>265</v>
      </c>
      <c r="W6" s="20">
        <v>361</v>
      </c>
      <c r="X6">
        <v>339</v>
      </c>
      <c r="Y6">
        <v>356</v>
      </c>
      <c r="Z6" s="61">
        <v>385</v>
      </c>
      <c r="AA6">
        <v>372</v>
      </c>
      <c r="AB6" s="79">
        <v>380</v>
      </c>
      <c r="AC6" s="79">
        <v>380</v>
      </c>
      <c r="AD6" s="79">
        <v>253</v>
      </c>
      <c r="AE6">
        <f>SUM(U6:AD6)</f>
        <v>3224</v>
      </c>
    </row>
    <row r="7" spans="1:31" ht="13.5" thickBot="1">
      <c r="A7"/>
      <c r="B7"/>
      <c r="C7" s="20"/>
      <c r="D7" s="20"/>
      <c r="E7" s="20"/>
      <c r="F7" s="20"/>
      <c r="G7" s="20"/>
      <c r="H7" s="20"/>
      <c r="I7" s="20"/>
      <c r="J7" s="20"/>
      <c r="K7" s="20"/>
      <c r="L7" s="54">
        <v>1997</v>
      </c>
      <c r="M7" s="54" t="s">
        <v>308</v>
      </c>
      <c r="N7" s="54"/>
      <c r="O7" s="54"/>
      <c r="P7" s="31">
        <v>137</v>
      </c>
      <c r="Q7" s="20"/>
      <c r="R7" s="20"/>
      <c r="S7" s="20"/>
      <c r="T7" s="56" t="s">
        <v>280</v>
      </c>
      <c r="U7" s="20">
        <v>548</v>
      </c>
      <c r="V7" s="20">
        <v>483</v>
      </c>
      <c r="W7" s="20">
        <v>563</v>
      </c>
      <c r="X7">
        <v>542</v>
      </c>
      <c r="Y7">
        <v>528</v>
      </c>
      <c r="Z7">
        <v>558</v>
      </c>
      <c r="AA7" s="80">
        <f>+AA5+AA6</f>
        <v>789</v>
      </c>
      <c r="AB7">
        <v>760</v>
      </c>
      <c r="AC7" s="61">
        <f>+AC5+AC6</f>
        <v>1042</v>
      </c>
      <c r="AD7" s="79">
        <f>SUM(AD5:AD6)</f>
        <v>466</v>
      </c>
      <c r="AE7">
        <f>SUM(U7:AD7)</f>
        <v>6279</v>
      </c>
    </row>
    <row r="8" spans="1:31" ht="13.5" thickBot="1">
      <c r="A8"/>
      <c r="B8"/>
      <c r="C8" s="21"/>
      <c r="D8" s="22"/>
      <c r="E8" s="23"/>
      <c r="F8" s="22"/>
      <c r="G8" s="24" t="s">
        <v>390</v>
      </c>
      <c r="H8" s="25">
        <f>+AD39+N43</f>
        <v>466</v>
      </c>
      <c r="I8" s="20"/>
      <c r="J8" s="20"/>
      <c r="K8" s="20"/>
      <c r="L8" s="54">
        <v>1993</v>
      </c>
      <c r="M8" s="54" t="s">
        <v>275</v>
      </c>
      <c r="N8" s="54"/>
      <c r="O8" s="54"/>
      <c r="P8" s="31">
        <v>116</v>
      </c>
      <c r="Q8" s="20"/>
      <c r="R8" s="20"/>
      <c r="S8" s="20"/>
      <c r="T8" s="56" t="s">
        <v>282</v>
      </c>
      <c r="U8" s="58">
        <v>22.83</v>
      </c>
      <c r="V8" s="58">
        <v>21</v>
      </c>
      <c r="W8" s="58">
        <v>26.8</v>
      </c>
      <c r="X8" s="57">
        <v>27.1</v>
      </c>
      <c r="Y8" s="57">
        <v>29.333333333333332</v>
      </c>
      <c r="Z8" s="78">
        <v>37.2</v>
      </c>
      <c r="AA8" s="57">
        <f>+AA7/AA4</f>
        <v>28.178571428571427</v>
      </c>
      <c r="AB8" s="57">
        <f>+AB7/AB4</f>
        <v>29.23076923076923</v>
      </c>
      <c r="AC8" s="60">
        <f>+AC7/AC4</f>
        <v>49.61904761904762</v>
      </c>
      <c r="AD8" s="78">
        <v>22.2</v>
      </c>
      <c r="AE8" s="57">
        <f>+AE7/AE4</f>
        <v>28.93548387096774</v>
      </c>
    </row>
    <row r="9" spans="3:16" ht="13.5" thickBot="1">
      <c r="C9" s="21"/>
      <c r="D9" s="22"/>
      <c r="E9" s="27"/>
      <c r="F9" s="27"/>
      <c r="G9" s="24" t="s">
        <v>3</v>
      </c>
      <c r="H9" s="36">
        <f>+H8/B3</f>
        <v>22.19047619047619</v>
      </c>
      <c r="L9" s="54">
        <v>1990</v>
      </c>
      <c r="M9" s="54" t="s">
        <v>277</v>
      </c>
      <c r="N9" s="54"/>
      <c r="O9" s="54"/>
      <c r="P9" s="31">
        <v>93</v>
      </c>
    </row>
    <row r="10" spans="3:16" ht="12.75">
      <c r="C10" s="20"/>
      <c r="D10"/>
      <c r="E10" s="20"/>
      <c r="F10" s="20"/>
      <c r="G10" s="20"/>
      <c r="H10" s="20"/>
      <c r="L10" s="54">
        <v>1990</v>
      </c>
      <c r="M10" s="54" t="s">
        <v>278</v>
      </c>
      <c r="N10" s="54"/>
      <c r="O10" s="54"/>
      <c r="P10" s="31">
        <v>90</v>
      </c>
    </row>
    <row r="11" spans="3:16" ht="12.75">
      <c r="C11" s="20"/>
      <c r="D11"/>
      <c r="E11"/>
      <c r="F11"/>
      <c r="G11" s="26" t="s">
        <v>2</v>
      </c>
      <c r="H11" s="20">
        <f>+AD39</f>
        <v>213</v>
      </c>
      <c r="L11" s="54">
        <v>1990</v>
      </c>
      <c r="M11" s="54" t="s">
        <v>279</v>
      </c>
      <c r="N11" s="20"/>
      <c r="O11" s="20"/>
      <c r="P11" s="20">
        <v>89</v>
      </c>
    </row>
    <row r="12" spans="3:16" ht="12.75">
      <c r="C12" s="20"/>
      <c r="D12" s="20"/>
      <c r="E12"/>
      <c r="F12"/>
      <c r="G12" s="26" t="s">
        <v>4</v>
      </c>
      <c r="H12" s="20">
        <f>+N43</f>
        <v>253</v>
      </c>
      <c r="L12" s="54">
        <v>1998</v>
      </c>
      <c r="M12" s="54" t="s">
        <v>318</v>
      </c>
      <c r="N12" s="20"/>
      <c r="O12" s="20"/>
      <c r="P12" s="20">
        <v>69</v>
      </c>
    </row>
    <row r="13" spans="12:16" ht="12.75">
      <c r="L13" s="54">
        <v>1999</v>
      </c>
      <c r="M13" s="54" t="s">
        <v>419</v>
      </c>
      <c r="N13" s="54"/>
      <c r="O13" s="54"/>
      <c r="P13" s="31">
        <v>68</v>
      </c>
    </row>
    <row r="14" spans="12:16" ht="12.75">
      <c r="L14" s="54"/>
      <c r="M14" s="54"/>
      <c r="N14" s="54"/>
      <c r="O14" s="54"/>
      <c r="P14" s="31"/>
    </row>
    <row r="15" ht="12.75">
      <c r="A15" s="3" t="s">
        <v>5</v>
      </c>
    </row>
    <row r="16" spans="2:29" ht="12.75">
      <c r="B16" s="12" t="s">
        <v>6</v>
      </c>
      <c r="C16" s="4">
        <v>1</v>
      </c>
      <c r="D16" s="4">
        <v>2</v>
      </c>
      <c r="E16" s="4">
        <v>4</v>
      </c>
      <c r="F16" s="4">
        <v>5</v>
      </c>
      <c r="G16" s="4">
        <v>7</v>
      </c>
      <c r="H16" s="4">
        <v>10</v>
      </c>
      <c r="I16" s="4">
        <v>10</v>
      </c>
      <c r="J16" s="4">
        <v>15</v>
      </c>
      <c r="K16" s="4">
        <v>20</v>
      </c>
      <c r="L16" s="4">
        <v>25</v>
      </c>
      <c r="M16" s="4">
        <v>25</v>
      </c>
      <c r="N16" s="4">
        <v>20</v>
      </c>
      <c r="O16" s="4">
        <v>30</v>
      </c>
      <c r="P16" s="4">
        <v>3</v>
      </c>
      <c r="Q16" s="4">
        <v>5</v>
      </c>
      <c r="R16" s="4">
        <v>10</v>
      </c>
      <c r="S16" s="4">
        <v>5</v>
      </c>
      <c r="T16" s="4">
        <v>6</v>
      </c>
      <c r="U16" s="4">
        <v>8</v>
      </c>
      <c r="V16" s="4">
        <v>11</v>
      </c>
      <c r="W16" s="4">
        <v>2</v>
      </c>
      <c r="X16" s="4">
        <v>15</v>
      </c>
      <c r="Y16" s="4">
        <v>20</v>
      </c>
      <c r="Z16" s="4">
        <v>25</v>
      </c>
      <c r="AA16" s="4">
        <v>25</v>
      </c>
      <c r="AB16" s="4">
        <v>40</v>
      </c>
      <c r="AC16" s="4">
        <v>1</v>
      </c>
    </row>
    <row r="17" spans="1:30" ht="12.75">
      <c r="A17" s="7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  <c r="J17" s="6" t="s">
        <v>16</v>
      </c>
      <c r="K17" s="6" t="s">
        <v>17</v>
      </c>
      <c r="L17" s="6" t="s">
        <v>18</v>
      </c>
      <c r="M17" s="6" t="s">
        <v>19</v>
      </c>
      <c r="N17" s="6" t="s">
        <v>20</v>
      </c>
      <c r="O17" s="6" t="s">
        <v>21</v>
      </c>
      <c r="P17" s="6" t="s">
        <v>22</v>
      </c>
      <c r="Q17" s="6" t="s">
        <v>23</v>
      </c>
      <c r="R17" s="6" t="s">
        <v>24</v>
      </c>
      <c r="S17" s="6" t="s">
        <v>25</v>
      </c>
      <c r="T17" s="6" t="s">
        <v>26</v>
      </c>
      <c r="U17" s="6" t="s">
        <v>27</v>
      </c>
      <c r="V17" s="6" t="s">
        <v>28</v>
      </c>
      <c r="W17" s="6" t="s">
        <v>29</v>
      </c>
      <c r="X17" s="6" t="s">
        <v>344</v>
      </c>
      <c r="Y17" s="6" t="s">
        <v>345</v>
      </c>
      <c r="Z17" s="6" t="s">
        <v>346</v>
      </c>
      <c r="AA17" s="6" t="s">
        <v>348</v>
      </c>
      <c r="AB17" s="6" t="s">
        <v>347</v>
      </c>
      <c r="AC17" s="6" t="s">
        <v>30</v>
      </c>
      <c r="AD17" s="6" t="s">
        <v>31</v>
      </c>
    </row>
    <row r="18" spans="1:30" ht="12.75">
      <c r="A18" s="2" t="s">
        <v>391</v>
      </c>
      <c r="B18" s="4" t="s">
        <v>33</v>
      </c>
      <c r="C18" s="4">
        <v>4</v>
      </c>
      <c r="D18" s="4">
        <v>4</v>
      </c>
      <c r="E18" s="4">
        <v>2</v>
      </c>
      <c r="P18" s="4">
        <v>2</v>
      </c>
      <c r="Y18" s="4"/>
      <c r="Z18" s="4"/>
      <c r="AA18" s="4"/>
      <c r="AB18" s="4"/>
      <c r="AC18" s="4">
        <v>6</v>
      </c>
      <c r="AD18" s="2">
        <f aca="true" t="shared" si="0" ref="AD18:AD38">+C18*$C$16+D18*$D$16+E18*$E$16+F18*$F$16+G18*$G$16+H18*$H$16+I18*$I$16+J18*$J$16+K18*$K$16+L18*$L$16+M18*$M$16+N18*$N$16+O18*$O$16+P18*$P$16+Q18*$Q$16+R18*$R$16+S18*$S$16+T18*$T$16+U18*$U$16+V18*$V$16+W18*$W$16+X18*$X$16+Y18*$Y$16+Z18*$Z$16+AA18*$AA$16+AC18*$AC$16</f>
        <v>32</v>
      </c>
    </row>
    <row r="19" spans="1:30" ht="12.75">
      <c r="A19" s="2" t="s">
        <v>392</v>
      </c>
      <c r="B19" s="4" t="s">
        <v>150</v>
      </c>
      <c r="Y19" s="4"/>
      <c r="Z19" s="4"/>
      <c r="AA19" s="4"/>
      <c r="AB19" s="4"/>
      <c r="AC19" s="4"/>
      <c r="AD19" s="2">
        <f t="shared" si="0"/>
        <v>0</v>
      </c>
    </row>
    <row r="20" spans="1:30" ht="12.75">
      <c r="A20" s="2" t="s">
        <v>393</v>
      </c>
      <c r="B20" s="4" t="s">
        <v>142</v>
      </c>
      <c r="Y20" s="4"/>
      <c r="Z20" s="4"/>
      <c r="AA20" s="4"/>
      <c r="AB20" s="4"/>
      <c r="AC20" s="4"/>
      <c r="AD20" s="2">
        <f t="shared" si="0"/>
        <v>0</v>
      </c>
    </row>
    <row r="21" spans="1:30" ht="12.75">
      <c r="A21" s="2" t="s">
        <v>394</v>
      </c>
      <c r="B21" s="4" t="s">
        <v>43</v>
      </c>
      <c r="C21" s="4">
        <v>2</v>
      </c>
      <c r="Y21" s="4"/>
      <c r="Z21" s="4"/>
      <c r="AA21" s="4"/>
      <c r="AB21" s="4"/>
      <c r="AC21" s="4"/>
      <c r="AD21" s="2">
        <f t="shared" si="0"/>
        <v>2</v>
      </c>
    </row>
    <row r="22" spans="1:30" ht="12.75">
      <c r="A22" s="2" t="s">
        <v>395</v>
      </c>
      <c r="B22" s="4" t="s">
        <v>335</v>
      </c>
      <c r="C22" s="4">
        <v>4</v>
      </c>
      <c r="D22" s="4">
        <v>2</v>
      </c>
      <c r="E22" s="4">
        <v>2</v>
      </c>
      <c r="P22" s="4">
        <v>1</v>
      </c>
      <c r="Y22" s="4"/>
      <c r="Z22" s="4"/>
      <c r="AA22" s="4"/>
      <c r="AB22" s="4"/>
      <c r="AC22" s="4"/>
      <c r="AD22" s="2">
        <f t="shared" si="0"/>
        <v>19</v>
      </c>
    </row>
    <row r="23" spans="1:30" ht="12.75">
      <c r="A23" s="2" t="s">
        <v>396</v>
      </c>
      <c r="B23" s="4" t="s">
        <v>41</v>
      </c>
      <c r="C23" s="4">
        <v>4</v>
      </c>
      <c r="D23" s="4">
        <v>2</v>
      </c>
      <c r="E23" s="4">
        <v>1</v>
      </c>
      <c r="P23" s="4">
        <v>1</v>
      </c>
      <c r="Y23" s="4"/>
      <c r="Z23" s="4"/>
      <c r="AA23" s="4"/>
      <c r="AB23" s="4"/>
      <c r="AC23" s="4"/>
      <c r="AD23" s="2">
        <f t="shared" si="0"/>
        <v>15</v>
      </c>
    </row>
    <row r="24" spans="1:30" ht="12.75">
      <c r="A24" s="2" t="s">
        <v>397</v>
      </c>
      <c r="B24" s="4" t="s">
        <v>64</v>
      </c>
      <c r="C24" s="4">
        <v>3</v>
      </c>
      <c r="D24" s="4">
        <v>2</v>
      </c>
      <c r="W24" s="4">
        <v>2</v>
      </c>
      <c r="Y24" s="4"/>
      <c r="Z24" s="4"/>
      <c r="AA24" s="4"/>
      <c r="AB24" s="4"/>
      <c r="AC24" s="4"/>
      <c r="AD24" s="2">
        <f t="shared" si="0"/>
        <v>11</v>
      </c>
    </row>
    <row r="25" spans="1:30" ht="12.75">
      <c r="A25" s="2" t="s">
        <v>398</v>
      </c>
      <c r="B25" s="4" t="s">
        <v>35</v>
      </c>
      <c r="Y25" s="4"/>
      <c r="Z25" s="4"/>
      <c r="AA25" s="4"/>
      <c r="AB25" s="4"/>
      <c r="AC25" s="4"/>
      <c r="AD25" s="2">
        <f t="shared" si="0"/>
        <v>0</v>
      </c>
    </row>
    <row r="26" spans="1:30" ht="12.75">
      <c r="A26" s="2" t="s">
        <v>399</v>
      </c>
      <c r="B26" s="4" t="s">
        <v>64</v>
      </c>
      <c r="Y26" s="4"/>
      <c r="Z26" s="4"/>
      <c r="AA26" s="4"/>
      <c r="AB26" s="4"/>
      <c r="AC26" s="4"/>
      <c r="AD26" s="2">
        <f t="shared" si="0"/>
        <v>0</v>
      </c>
    </row>
    <row r="27" spans="1:30" ht="12.75">
      <c r="A27" s="2" t="s">
        <v>400</v>
      </c>
      <c r="B27" s="4" t="s">
        <v>39</v>
      </c>
      <c r="C27" s="4">
        <v>4</v>
      </c>
      <c r="D27" s="4">
        <v>2</v>
      </c>
      <c r="Y27" s="4"/>
      <c r="Z27" s="4"/>
      <c r="AA27" s="4"/>
      <c r="AB27" s="4"/>
      <c r="AC27" s="4"/>
      <c r="AD27" s="2">
        <f t="shared" si="0"/>
        <v>8</v>
      </c>
    </row>
    <row r="28" spans="1:30" ht="12.75">
      <c r="A28" s="2" t="s">
        <v>401</v>
      </c>
      <c r="B28" s="4" t="s">
        <v>64</v>
      </c>
      <c r="C28" s="4">
        <v>1</v>
      </c>
      <c r="Y28" s="4"/>
      <c r="Z28" s="4"/>
      <c r="AA28" s="4"/>
      <c r="AB28" s="4"/>
      <c r="AC28" s="4"/>
      <c r="AD28" s="2">
        <f t="shared" si="0"/>
        <v>1</v>
      </c>
    </row>
    <row r="29" spans="1:30" ht="12.75">
      <c r="A29" s="2" t="s">
        <v>402</v>
      </c>
      <c r="B29" s="4" t="s">
        <v>41</v>
      </c>
      <c r="C29" s="4">
        <v>2</v>
      </c>
      <c r="D29" s="4">
        <v>1</v>
      </c>
      <c r="Y29" s="4"/>
      <c r="Z29" s="4"/>
      <c r="AA29" s="4"/>
      <c r="AB29" s="4"/>
      <c r="AC29" s="4"/>
      <c r="AD29" s="2">
        <f t="shared" si="0"/>
        <v>4</v>
      </c>
    </row>
    <row r="30" spans="1:30" ht="12.75">
      <c r="A30" s="2" t="s">
        <v>403</v>
      </c>
      <c r="B30" s="4" t="s">
        <v>41</v>
      </c>
      <c r="C30" s="4">
        <v>3</v>
      </c>
      <c r="D30" s="4">
        <v>2</v>
      </c>
      <c r="P30" s="4">
        <v>1</v>
      </c>
      <c r="Y30" s="4"/>
      <c r="Z30" s="4"/>
      <c r="AA30" s="4"/>
      <c r="AB30" s="4"/>
      <c r="AC30" s="4"/>
      <c r="AD30" s="2">
        <f t="shared" si="0"/>
        <v>10</v>
      </c>
    </row>
    <row r="31" spans="1:30" ht="12.75">
      <c r="A31" s="2" t="s">
        <v>404</v>
      </c>
      <c r="B31" s="4" t="s">
        <v>33</v>
      </c>
      <c r="Y31" s="4"/>
      <c r="Z31" s="4"/>
      <c r="AA31" s="4"/>
      <c r="AB31" s="4"/>
      <c r="AC31" s="4"/>
      <c r="AD31" s="2">
        <f t="shared" si="0"/>
        <v>0</v>
      </c>
    </row>
    <row r="32" spans="1:30" ht="12.75">
      <c r="A32" s="2" t="s">
        <v>405</v>
      </c>
      <c r="B32" s="4" t="s">
        <v>150</v>
      </c>
      <c r="Y32" s="4"/>
      <c r="Z32" s="4"/>
      <c r="AA32" s="4"/>
      <c r="AB32" s="4"/>
      <c r="AC32" s="4"/>
      <c r="AD32" s="2">
        <f t="shared" si="0"/>
        <v>0</v>
      </c>
    </row>
    <row r="33" spans="1:30" ht="12.75">
      <c r="A33" s="2" t="s">
        <v>406</v>
      </c>
      <c r="B33" s="4" t="s">
        <v>41</v>
      </c>
      <c r="C33" s="4">
        <v>4</v>
      </c>
      <c r="E33" s="4">
        <v>1</v>
      </c>
      <c r="F33" s="4">
        <v>1</v>
      </c>
      <c r="S33" s="4">
        <v>1</v>
      </c>
      <c r="T33" s="4">
        <v>1</v>
      </c>
      <c r="Y33" s="4"/>
      <c r="Z33" s="4"/>
      <c r="AA33" s="4"/>
      <c r="AB33" s="4"/>
      <c r="AC33" s="4"/>
      <c r="AD33" s="2">
        <f t="shared" si="0"/>
        <v>24</v>
      </c>
    </row>
    <row r="34" spans="1:30" ht="12.75">
      <c r="A34" s="2" t="s">
        <v>407</v>
      </c>
      <c r="B34" s="4" t="s">
        <v>35</v>
      </c>
      <c r="C34" s="4">
        <v>4</v>
      </c>
      <c r="D34" s="4">
        <v>2</v>
      </c>
      <c r="E34" s="4">
        <v>2</v>
      </c>
      <c r="F34" s="4">
        <v>2</v>
      </c>
      <c r="G34" s="4">
        <v>1</v>
      </c>
      <c r="H34" s="4">
        <v>1</v>
      </c>
      <c r="P34" s="4">
        <v>2</v>
      </c>
      <c r="T34" s="4">
        <v>2</v>
      </c>
      <c r="Y34" s="4"/>
      <c r="Z34" s="4"/>
      <c r="AA34" s="4"/>
      <c r="AB34" s="4"/>
      <c r="AC34" s="4">
        <v>7</v>
      </c>
      <c r="AD34" s="2">
        <f t="shared" si="0"/>
        <v>68</v>
      </c>
    </row>
    <row r="35" spans="1:30" ht="12.75">
      <c r="A35" s="2" t="s">
        <v>408</v>
      </c>
      <c r="B35" s="4" t="s">
        <v>145</v>
      </c>
      <c r="C35" s="4">
        <v>4</v>
      </c>
      <c r="D35" s="4">
        <v>2</v>
      </c>
      <c r="W35" s="4">
        <v>1</v>
      </c>
      <c r="Y35" s="4"/>
      <c r="Z35" s="4"/>
      <c r="AA35" s="4"/>
      <c r="AB35" s="4"/>
      <c r="AC35" s="4"/>
      <c r="AD35" s="2">
        <f t="shared" si="0"/>
        <v>10</v>
      </c>
    </row>
    <row r="36" spans="1:30" ht="12.75">
      <c r="A36" s="2" t="s">
        <v>409</v>
      </c>
      <c r="B36" s="4" t="s">
        <v>150</v>
      </c>
      <c r="C36" s="4">
        <v>1</v>
      </c>
      <c r="Y36" s="4"/>
      <c r="Z36" s="4"/>
      <c r="AA36" s="4"/>
      <c r="AB36" s="4"/>
      <c r="AC36" s="4"/>
      <c r="AD36" s="2">
        <f t="shared" si="0"/>
        <v>1</v>
      </c>
    </row>
    <row r="37" spans="1:30" ht="12.75">
      <c r="A37" s="2" t="s">
        <v>410</v>
      </c>
      <c r="B37" s="4" t="s">
        <v>335</v>
      </c>
      <c r="C37" s="4">
        <v>4</v>
      </c>
      <c r="D37" s="4">
        <v>2</v>
      </c>
      <c r="Y37" s="4"/>
      <c r="Z37" s="4"/>
      <c r="AA37" s="4"/>
      <c r="AB37" s="4"/>
      <c r="AC37" s="4"/>
      <c r="AD37" s="2">
        <f t="shared" si="0"/>
        <v>8</v>
      </c>
    </row>
    <row r="38" spans="1:30" ht="12.75">
      <c r="A38" s="5" t="s">
        <v>411</v>
      </c>
      <c r="B38" s="8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5">
        <f t="shared" si="0"/>
        <v>0</v>
      </c>
    </row>
    <row r="39" spans="1:30" ht="12.75">
      <c r="A39" s="3" t="s">
        <v>71</v>
      </c>
      <c r="B39" s="4"/>
      <c r="C39" s="4">
        <f>SUM(C18:C38)</f>
        <v>44</v>
      </c>
      <c r="D39" s="4">
        <f>SUM(D18:D38)</f>
        <v>21</v>
      </c>
      <c r="E39" s="4">
        <f>SUM(E18:E38)</f>
        <v>8</v>
      </c>
      <c r="F39" s="4">
        <f>SUM(F18:F38)</f>
        <v>3</v>
      </c>
      <c r="G39" s="4">
        <f>SUM(G18:G38)</f>
        <v>1</v>
      </c>
      <c r="H39" s="4">
        <f>SUM(H18:H38)</f>
        <v>1</v>
      </c>
      <c r="N39" s="4">
        <f>SUM(N18:N38)</f>
        <v>0</v>
      </c>
      <c r="P39" s="4">
        <f>SUM(P18:P38)</f>
        <v>7</v>
      </c>
      <c r="S39" s="4">
        <f>SUM(S18:S38)</f>
        <v>1</v>
      </c>
      <c r="T39" s="4">
        <f>SUM(T18:T38)</f>
        <v>3</v>
      </c>
      <c r="W39" s="4">
        <f>SUM(W18:W38)</f>
        <v>3</v>
      </c>
      <c r="Y39" s="4"/>
      <c r="Z39" s="4"/>
      <c r="AA39" s="4"/>
      <c r="AB39" s="4"/>
      <c r="AC39" s="4"/>
      <c r="AD39" s="3">
        <f>SUM(AD18:AD38)</f>
        <v>213</v>
      </c>
    </row>
    <row r="40" spans="1:30" ht="12.75">
      <c r="A40" s="3"/>
      <c r="B40" s="4"/>
      <c r="Y40" s="4"/>
      <c r="Z40" s="4"/>
      <c r="AA40" s="4"/>
      <c r="AB40" s="4"/>
      <c r="AC40" s="4"/>
      <c r="AD40" s="3"/>
    </row>
    <row r="41" spans="1:30" ht="12.75">
      <c r="A41" s="12" t="s">
        <v>6</v>
      </c>
      <c r="B41" s="2">
        <v>2</v>
      </c>
      <c r="C41" s="4">
        <v>2</v>
      </c>
      <c r="D41" s="4">
        <v>5</v>
      </c>
      <c r="E41" s="4">
        <v>5</v>
      </c>
      <c r="F41" s="4">
        <v>25</v>
      </c>
      <c r="G41" s="4">
        <v>10</v>
      </c>
      <c r="H41" s="4">
        <v>15</v>
      </c>
      <c r="I41" s="4">
        <v>15</v>
      </c>
      <c r="J41" s="4">
        <v>10</v>
      </c>
      <c r="K41" s="4">
        <v>25</v>
      </c>
      <c r="L41" s="4">
        <v>25</v>
      </c>
      <c r="M41" s="4">
        <v>50</v>
      </c>
      <c r="Y41" s="4"/>
      <c r="Z41" s="4"/>
      <c r="AA41" s="4"/>
      <c r="AB41" s="4"/>
      <c r="AC41" s="4"/>
      <c r="AD41" s="3"/>
    </row>
    <row r="42" spans="1:25" ht="12.75">
      <c r="A42" s="7" t="s">
        <v>72</v>
      </c>
      <c r="B42" s="6" t="s">
        <v>73</v>
      </c>
      <c r="C42" s="6" t="s">
        <v>74</v>
      </c>
      <c r="D42" s="6" t="s">
        <v>75</v>
      </c>
      <c r="E42" s="6" t="s">
        <v>76</v>
      </c>
      <c r="F42" s="6" t="s">
        <v>77</v>
      </c>
      <c r="G42" s="6" t="s">
        <v>78</v>
      </c>
      <c r="H42" s="6" t="s">
        <v>79</v>
      </c>
      <c r="I42" s="6" t="s">
        <v>80</v>
      </c>
      <c r="J42" s="6" t="s">
        <v>81</v>
      </c>
      <c r="K42" s="6" t="s">
        <v>82</v>
      </c>
      <c r="L42" s="6" t="s">
        <v>83</v>
      </c>
      <c r="M42" s="6" t="s">
        <v>84</v>
      </c>
      <c r="N42" s="6" t="s">
        <v>85</v>
      </c>
      <c r="Y42" s="3"/>
    </row>
    <row r="43" spans="1:14" ht="12.75">
      <c r="A43" s="2" t="s">
        <v>389</v>
      </c>
      <c r="B43" s="4">
        <v>37</v>
      </c>
      <c r="C43" s="4">
        <v>17</v>
      </c>
      <c r="D43" s="2">
        <v>3</v>
      </c>
      <c r="E43" s="4">
        <v>1</v>
      </c>
      <c r="F43" s="4">
        <v>0</v>
      </c>
      <c r="G43" s="13">
        <v>3</v>
      </c>
      <c r="H43" s="13">
        <v>1</v>
      </c>
      <c r="I43" s="13">
        <v>4</v>
      </c>
      <c r="J43" s="13">
        <v>2</v>
      </c>
      <c r="K43" s="13">
        <v>0</v>
      </c>
      <c r="L43" s="13">
        <v>0</v>
      </c>
      <c r="M43" s="13">
        <v>0</v>
      </c>
      <c r="N43" s="13">
        <v>253</v>
      </c>
    </row>
    <row r="44" spans="7:14" ht="12.75">
      <c r="G44" s="13"/>
      <c r="H44" s="13"/>
      <c r="I44" s="13"/>
      <c r="J44" s="13"/>
      <c r="K44" s="13"/>
      <c r="L44" s="13"/>
      <c r="M44" s="13"/>
      <c r="N44" s="13"/>
    </row>
    <row r="45" ht="12.75">
      <c r="N45" s="13"/>
    </row>
    <row r="46" ht="12.75">
      <c r="A46" s="2" t="s">
        <v>425</v>
      </c>
    </row>
    <row r="47" ht="12.75">
      <c r="A47" s="2" t="s">
        <v>426</v>
      </c>
    </row>
    <row r="50" spans="1:20" ht="12.75">
      <c r="A50" s="5"/>
      <c r="B50" s="11" t="s">
        <v>87</v>
      </c>
      <c r="C50" s="8"/>
      <c r="D50" s="8"/>
      <c r="E50" s="8"/>
      <c r="F50" s="8"/>
      <c r="G50" s="8"/>
      <c r="H50" s="8"/>
      <c r="I50" s="8"/>
      <c r="J50" s="8"/>
      <c r="K50" s="8"/>
      <c r="M50" s="5"/>
      <c r="N50" s="11" t="s">
        <v>88</v>
      </c>
      <c r="O50" s="8"/>
      <c r="P50" s="8"/>
      <c r="Q50" s="8"/>
      <c r="R50" s="8"/>
      <c r="S50" s="8"/>
      <c r="T50" s="8"/>
    </row>
    <row r="51" spans="1:20" ht="12.75">
      <c r="A51" s="9" t="s">
        <v>9</v>
      </c>
      <c r="B51" s="10" t="s">
        <v>89</v>
      </c>
      <c r="G51" s="9" t="s">
        <v>23</v>
      </c>
      <c r="H51" s="10" t="s">
        <v>90</v>
      </c>
      <c r="M51" s="9" t="s">
        <v>73</v>
      </c>
      <c r="N51" s="10" t="s">
        <v>91</v>
      </c>
      <c r="S51" s="9"/>
      <c r="T51" s="10"/>
    </row>
    <row r="52" spans="1:20" ht="12.75">
      <c r="A52" s="9" t="s">
        <v>10</v>
      </c>
      <c r="B52" s="10" t="s">
        <v>92</v>
      </c>
      <c r="G52" s="9" t="s">
        <v>22</v>
      </c>
      <c r="H52" s="10" t="s">
        <v>93</v>
      </c>
      <c r="M52" s="9" t="s">
        <v>74</v>
      </c>
      <c r="N52" s="10" t="s">
        <v>94</v>
      </c>
      <c r="S52" s="9"/>
      <c r="T52" s="10"/>
    </row>
    <row r="53" spans="1:20" ht="12.75">
      <c r="A53" s="9" t="s">
        <v>11</v>
      </c>
      <c r="B53" s="10" t="s">
        <v>95</v>
      </c>
      <c r="G53" s="9" t="s">
        <v>24</v>
      </c>
      <c r="H53" s="10" t="s">
        <v>96</v>
      </c>
      <c r="M53" s="9" t="s">
        <v>75</v>
      </c>
      <c r="N53" s="10" t="s">
        <v>97</v>
      </c>
      <c r="S53" s="9"/>
      <c r="T53" s="10"/>
    </row>
    <row r="54" spans="1:20" ht="12.75">
      <c r="A54" s="9" t="s">
        <v>12</v>
      </c>
      <c r="B54" s="10" t="s">
        <v>98</v>
      </c>
      <c r="G54" s="9" t="s">
        <v>25</v>
      </c>
      <c r="H54" s="10" t="s">
        <v>99</v>
      </c>
      <c r="M54" s="9" t="s">
        <v>76</v>
      </c>
      <c r="N54" s="10" t="s">
        <v>100</v>
      </c>
      <c r="S54" s="9"/>
      <c r="T54" s="10"/>
    </row>
    <row r="55" spans="1:20" ht="12.75">
      <c r="A55" s="9" t="s">
        <v>13</v>
      </c>
      <c r="B55" s="10" t="s">
        <v>101</v>
      </c>
      <c r="G55" s="9" t="s">
        <v>26</v>
      </c>
      <c r="H55" s="10" t="s">
        <v>102</v>
      </c>
      <c r="M55" s="9" t="s">
        <v>77</v>
      </c>
      <c r="N55" s="10" t="s">
        <v>103</v>
      </c>
      <c r="S55" s="9"/>
      <c r="T55" s="10"/>
    </row>
    <row r="56" spans="1:20" ht="12.75">
      <c r="A56" s="9" t="s">
        <v>14</v>
      </c>
      <c r="B56" s="10" t="s">
        <v>104</v>
      </c>
      <c r="G56" s="9" t="s">
        <v>27</v>
      </c>
      <c r="H56" s="10" t="s">
        <v>105</v>
      </c>
      <c r="M56" s="9" t="s">
        <v>78</v>
      </c>
      <c r="N56" s="10" t="s">
        <v>106</v>
      </c>
      <c r="T56" s="10"/>
    </row>
    <row r="57" spans="1:20" ht="12.75">
      <c r="A57" s="9" t="s">
        <v>15</v>
      </c>
      <c r="B57" s="10" t="s">
        <v>107</v>
      </c>
      <c r="G57" s="9" t="s">
        <v>28</v>
      </c>
      <c r="H57" s="10" t="s">
        <v>108</v>
      </c>
      <c r="M57" s="9" t="s">
        <v>79</v>
      </c>
      <c r="N57" s="10" t="s">
        <v>109</v>
      </c>
      <c r="S57" s="9"/>
      <c r="T57" s="10"/>
    </row>
    <row r="58" spans="1:20" ht="12.75">
      <c r="A58" s="9" t="s">
        <v>16</v>
      </c>
      <c r="B58" s="10" t="s">
        <v>110</v>
      </c>
      <c r="G58" s="9" t="s">
        <v>29</v>
      </c>
      <c r="H58" s="10" t="s">
        <v>111</v>
      </c>
      <c r="M58" s="9" t="s">
        <v>80</v>
      </c>
      <c r="N58" s="10" t="s">
        <v>112</v>
      </c>
      <c r="S58" s="9"/>
      <c r="T58" s="10"/>
    </row>
    <row r="59" spans="1:20" ht="12.75">
      <c r="A59" s="9" t="s">
        <v>17</v>
      </c>
      <c r="B59" s="10" t="s">
        <v>113</v>
      </c>
      <c r="G59" s="76" t="s">
        <v>344</v>
      </c>
      <c r="H59" s="10" t="s">
        <v>349</v>
      </c>
      <c r="M59" s="9" t="s">
        <v>81</v>
      </c>
      <c r="N59" s="10" t="s">
        <v>115</v>
      </c>
      <c r="S59" s="9"/>
      <c r="T59" s="10"/>
    </row>
    <row r="60" spans="1:14" ht="12.75">
      <c r="A60" s="9" t="s">
        <v>18</v>
      </c>
      <c r="B60" s="10" t="s">
        <v>116</v>
      </c>
      <c r="G60" s="76" t="s">
        <v>345</v>
      </c>
      <c r="H60" s="10" t="s">
        <v>350</v>
      </c>
      <c r="M60" s="9" t="s">
        <v>82</v>
      </c>
      <c r="N60" s="10" t="s">
        <v>117</v>
      </c>
    </row>
    <row r="61" spans="1:14" ht="12.75">
      <c r="A61" s="9" t="s">
        <v>19</v>
      </c>
      <c r="B61" s="10" t="s">
        <v>118</v>
      </c>
      <c r="G61" s="76" t="s">
        <v>346</v>
      </c>
      <c r="H61" s="10" t="s">
        <v>351</v>
      </c>
      <c r="M61" s="9" t="s">
        <v>83</v>
      </c>
      <c r="N61" s="10" t="s">
        <v>119</v>
      </c>
    </row>
    <row r="62" spans="1:14" ht="12.75">
      <c r="A62" s="9" t="s">
        <v>20</v>
      </c>
      <c r="B62" s="10" t="s">
        <v>120</v>
      </c>
      <c r="G62" s="76" t="s">
        <v>348</v>
      </c>
      <c r="H62" s="10" t="s">
        <v>352</v>
      </c>
      <c r="M62" s="9" t="s">
        <v>84</v>
      </c>
      <c r="N62" s="10" t="s">
        <v>121</v>
      </c>
    </row>
    <row r="63" spans="1:8" ht="12.75">
      <c r="A63" s="9" t="s">
        <v>21</v>
      </c>
      <c r="B63" s="10" t="s">
        <v>122</v>
      </c>
      <c r="G63" s="76" t="s">
        <v>347</v>
      </c>
      <c r="H63" s="10" t="s">
        <v>353</v>
      </c>
    </row>
    <row r="64" spans="7:8" ht="12.75">
      <c r="G64" s="9" t="s">
        <v>30</v>
      </c>
      <c r="H64" s="10" t="s">
        <v>114</v>
      </c>
    </row>
    <row r="66" spans="1:15" ht="12.75">
      <c r="A66" s="7" t="s">
        <v>123</v>
      </c>
      <c r="B66" s="5"/>
      <c r="C66" s="8"/>
      <c r="D66" s="8"/>
      <c r="E66" s="8"/>
      <c r="F66" s="8"/>
      <c r="N66" s="2"/>
      <c r="O66" s="2"/>
    </row>
    <row r="67" spans="1:2" ht="12.75">
      <c r="A67" s="2" t="s">
        <v>412</v>
      </c>
      <c r="B67" s="2" t="s">
        <v>413</v>
      </c>
    </row>
    <row r="68" spans="1:2" ht="12.75">
      <c r="A68" s="2" t="s">
        <v>414</v>
      </c>
      <c r="B68" s="2" t="s">
        <v>435</v>
      </c>
    </row>
    <row r="69" spans="1:2" ht="12.75">
      <c r="A69" s="2" t="s">
        <v>415</v>
      </c>
      <c r="B69" s="2" t="s">
        <v>416</v>
      </c>
    </row>
    <row r="70" spans="1:2" ht="12.75">
      <c r="A70" s="2" t="s">
        <v>417</v>
      </c>
      <c r="B70" s="2" t="s">
        <v>418</v>
      </c>
    </row>
    <row r="71" spans="1:2" ht="12.75">
      <c r="A71" s="2" t="s">
        <v>419</v>
      </c>
      <c r="B71" s="2" t="s">
        <v>420</v>
      </c>
    </row>
    <row r="74" spans="1:6" ht="12.75">
      <c r="A74" s="7" t="s">
        <v>124</v>
      </c>
      <c r="B74" s="5"/>
      <c r="C74" s="8"/>
      <c r="D74" s="8"/>
      <c r="E74" s="8"/>
      <c r="F74" s="8"/>
    </row>
    <row r="75" spans="1:2" ht="12.75">
      <c r="A75" s="2" t="s">
        <v>417</v>
      </c>
      <c r="B75" s="2" t="s">
        <v>421</v>
      </c>
    </row>
    <row r="76" spans="1:2" ht="12.75">
      <c r="A76" s="2" t="s">
        <v>419</v>
      </c>
      <c r="B76" s="2" t="s">
        <v>423</v>
      </c>
    </row>
    <row r="78" spans="1:6" ht="12.75">
      <c r="A78" s="7" t="s">
        <v>125</v>
      </c>
      <c r="B78" s="5"/>
      <c r="C78" s="8"/>
      <c r="D78" s="8"/>
      <c r="E78" s="8"/>
      <c r="F78" s="8"/>
    </row>
    <row r="79" spans="1:2" ht="12.75">
      <c r="A79" s="2" t="s">
        <v>419</v>
      </c>
      <c r="B79" s="2" t="s">
        <v>433</v>
      </c>
    </row>
    <row r="82" spans="1:6" ht="12.75">
      <c r="A82" s="7" t="s">
        <v>126</v>
      </c>
      <c r="B82" s="5"/>
      <c r="C82" s="8"/>
      <c r="D82" s="8"/>
      <c r="E82" s="8"/>
      <c r="F82" s="8"/>
    </row>
    <row r="83" spans="1:2" ht="12.75">
      <c r="A83" s="2" t="s">
        <v>419</v>
      </c>
      <c r="B83" s="2" t="s">
        <v>434</v>
      </c>
    </row>
    <row r="86" ht="12.75">
      <c r="A86" s="7" t="s">
        <v>127</v>
      </c>
    </row>
    <row r="87" spans="1:2" ht="12.75">
      <c r="A87" s="2" t="s">
        <v>417</v>
      </c>
      <c r="B87" s="2" t="s">
        <v>418</v>
      </c>
    </row>
    <row r="90" spans="1:2" ht="12.75">
      <c r="A90" s="51" t="s">
        <v>337</v>
      </c>
      <c r="B90" s="5"/>
    </row>
    <row r="91" spans="1:2" ht="12.75">
      <c r="A91" s="2" t="s">
        <v>417</v>
      </c>
      <c r="B91" s="2" t="s">
        <v>421</v>
      </c>
    </row>
    <row r="92" spans="1:2" ht="12.75">
      <c r="A92" s="2" t="s">
        <v>422</v>
      </c>
      <c r="B92" s="2" t="s">
        <v>423</v>
      </c>
    </row>
    <row r="94" spans="1:2" ht="12.75">
      <c r="A94" s="51" t="s">
        <v>309</v>
      </c>
      <c r="B94" s="5"/>
    </row>
    <row r="97" spans="1:2" ht="12.75">
      <c r="A97" s="51" t="s">
        <v>336</v>
      </c>
      <c r="B97" s="5"/>
    </row>
    <row r="100" ht="12.75">
      <c r="A100" s="51" t="s">
        <v>310</v>
      </c>
    </row>
    <row r="103" spans="1:2" ht="12.75">
      <c r="A103" s="77" t="s">
        <v>354</v>
      </c>
      <c r="B103" s="5"/>
    </row>
    <row r="107" spans="1:2" ht="12.75">
      <c r="A107" s="51" t="s">
        <v>355</v>
      </c>
      <c r="B107" s="5"/>
    </row>
    <row r="111" spans="1:2" ht="12.75">
      <c r="A111" s="51" t="s">
        <v>356</v>
      </c>
      <c r="B111" s="5"/>
    </row>
    <row r="114" spans="1:2" ht="12.75">
      <c r="A114" s="11" t="s">
        <v>128</v>
      </c>
      <c r="B114" s="8"/>
    </row>
    <row r="115" spans="1:2" ht="12.75">
      <c r="A115" s="10" t="s">
        <v>419</v>
      </c>
      <c r="B115" s="10" t="s">
        <v>427</v>
      </c>
    </row>
    <row r="116" spans="1:2" ht="12.75">
      <c r="A116" s="10" t="s">
        <v>412</v>
      </c>
      <c r="B116" s="10" t="s">
        <v>428</v>
      </c>
    </row>
    <row r="117" spans="1:2" ht="12.75">
      <c r="A117" s="10"/>
      <c r="B117" s="4"/>
    </row>
    <row r="118" spans="1:2" ht="12.75">
      <c r="A118" s="10"/>
      <c r="B118" s="4"/>
    </row>
    <row r="120" spans="1:2" ht="12.75">
      <c r="A120" s="7" t="s">
        <v>431</v>
      </c>
      <c r="B120" s="5"/>
    </row>
    <row r="121" spans="1:2" ht="12.75">
      <c r="A121" s="2" t="s">
        <v>129</v>
      </c>
      <c r="B121" s="2" t="s">
        <v>130</v>
      </c>
    </row>
    <row r="122" spans="1:2" ht="12.75">
      <c r="A122" s="2" t="s">
        <v>311</v>
      </c>
      <c r="B122" s="2" t="s">
        <v>312</v>
      </c>
    </row>
    <row r="123" spans="1:2" ht="12.75">
      <c r="A123" s="2" t="s">
        <v>338</v>
      </c>
      <c r="B123" s="2" t="s">
        <v>340</v>
      </c>
    </row>
    <row r="125" spans="1:6" ht="12.75">
      <c r="A125" s="64"/>
      <c r="B125" s="1"/>
      <c r="C125" s="65"/>
      <c r="D125" s="65"/>
      <c r="E125" s="65"/>
      <c r="F125" s="65"/>
    </row>
    <row r="126" spans="1:6" ht="12.75">
      <c r="A126" s="81" t="s">
        <v>432</v>
      </c>
      <c r="B126" s="1"/>
      <c r="C126" s="65"/>
      <c r="D126" s="62"/>
      <c r="E126" s="62"/>
      <c r="F126" s="62"/>
    </row>
    <row r="127" spans="1:25" ht="12.75">
      <c r="A127" s="1" t="s">
        <v>129</v>
      </c>
      <c r="B127" s="1" t="s">
        <v>131</v>
      </c>
      <c r="C127" s="65"/>
      <c r="D127" s="62"/>
      <c r="E127" s="62"/>
      <c r="F127" s="62"/>
      <c r="G127" s="65"/>
      <c r="H127" s="65"/>
      <c r="I127" s="65"/>
      <c r="J127" s="65"/>
      <c r="K127" s="65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3"/>
    </row>
    <row r="128" spans="1:25" ht="12.75">
      <c r="A128" s="1" t="s">
        <v>311</v>
      </c>
      <c r="B128" s="1" t="s">
        <v>341</v>
      </c>
      <c r="C128" s="65"/>
      <c r="D128" s="62"/>
      <c r="E128" s="62"/>
      <c r="F128" s="62"/>
      <c r="G128" s="62"/>
      <c r="H128" s="66"/>
      <c r="I128" s="65"/>
      <c r="J128" s="65"/>
      <c r="K128" s="65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3"/>
    </row>
    <row r="129" spans="1:25" ht="12.75">
      <c r="A129" s="1" t="s">
        <v>338</v>
      </c>
      <c r="B129" s="1" t="s">
        <v>342</v>
      </c>
      <c r="C129" s="65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3"/>
    </row>
    <row r="130" spans="1:25" ht="12.75">
      <c r="A130" s="95" t="s">
        <v>429</v>
      </c>
      <c r="B130" s="1" t="s">
        <v>430</v>
      </c>
      <c r="C130" s="62"/>
      <c r="D130" s="63"/>
      <c r="E130" s="63"/>
      <c r="F130" s="63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3"/>
    </row>
    <row r="131" spans="1:25" ht="12.75">
      <c r="A131" s="68"/>
      <c r="B131" s="1"/>
      <c r="C131" s="62"/>
      <c r="D131" s="63"/>
      <c r="E131" s="63"/>
      <c r="F131" s="63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3"/>
    </row>
    <row r="132" spans="1:25" ht="12.75">
      <c r="A132" s="81" t="s">
        <v>343</v>
      </c>
      <c r="B132" s="1"/>
      <c r="C132" s="62"/>
      <c r="D132" s="63"/>
      <c r="E132" s="62"/>
      <c r="F132" s="62"/>
      <c r="G132" s="62"/>
      <c r="H132" s="62"/>
      <c r="I132" s="62"/>
      <c r="J132" s="62"/>
      <c r="K132" s="62"/>
      <c r="L132" s="6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3"/>
    </row>
    <row r="133" spans="1:25" ht="12.75">
      <c r="A133" s="1"/>
      <c r="B133" s="1"/>
      <c r="C133" s="62"/>
      <c r="D133" s="63"/>
      <c r="E133" s="62"/>
      <c r="F133" s="62"/>
      <c r="G133" s="69"/>
      <c r="H133" s="69"/>
      <c r="I133" s="62"/>
      <c r="J133" s="62"/>
      <c r="K133" s="62"/>
      <c r="L133" s="6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3"/>
    </row>
    <row r="134" spans="1:25" ht="12.75">
      <c r="A134" s="1"/>
      <c r="B134" s="1"/>
      <c r="C134" s="62"/>
      <c r="D134" s="63"/>
      <c r="E134" s="62"/>
      <c r="F134" s="62"/>
      <c r="G134" s="69"/>
      <c r="H134" s="70"/>
      <c r="I134" s="62"/>
      <c r="J134" s="63"/>
      <c r="K134" s="63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3"/>
    </row>
    <row r="135" spans="1:25" ht="12.75">
      <c r="A135" s="1"/>
      <c r="B135" s="1"/>
      <c r="C135" s="62"/>
      <c r="D135" s="63"/>
      <c r="E135" s="62"/>
      <c r="F135" s="62"/>
      <c r="G135" s="62"/>
      <c r="H135" s="62"/>
      <c r="I135" s="62"/>
      <c r="J135" s="63"/>
      <c r="K135" s="63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3"/>
    </row>
    <row r="136" spans="1:25" ht="12.75">
      <c r="A136" s="1"/>
      <c r="B136" s="1"/>
      <c r="C136" s="62"/>
      <c r="D136" s="63"/>
      <c r="E136" s="62"/>
      <c r="F136" s="62"/>
      <c r="G136" s="62"/>
      <c r="H136" s="62"/>
      <c r="I136" s="62"/>
      <c r="J136" s="63"/>
      <c r="K136" s="63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3"/>
    </row>
    <row r="137" spans="1:25" ht="12.75">
      <c r="A137" s="1"/>
      <c r="B137" s="1"/>
      <c r="C137" s="62"/>
      <c r="D137" s="63"/>
      <c r="E137" s="62"/>
      <c r="F137" s="62"/>
      <c r="G137" s="62"/>
      <c r="H137" s="62"/>
      <c r="I137" s="62"/>
      <c r="J137" s="63"/>
      <c r="K137" s="63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3"/>
    </row>
    <row r="138" spans="1:25" ht="12.75">
      <c r="A138" s="71"/>
      <c r="B138" s="63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3"/>
    </row>
    <row r="139" spans="1:25" ht="12.75">
      <c r="A139" s="37"/>
      <c r="B139" s="38"/>
      <c r="C139" s="39"/>
      <c r="D139" s="39"/>
      <c r="E139" s="39"/>
      <c r="F139" s="39"/>
      <c r="G139" s="39"/>
      <c r="H139" s="40" t="s">
        <v>133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18"/>
    </row>
    <row r="140" spans="1:24" ht="12.75">
      <c r="A140" s="19" t="s">
        <v>134</v>
      </c>
      <c r="B14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2.75">
      <c r="A141" t="s">
        <v>1</v>
      </c>
      <c r="B14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3.5" thickBot="1">
      <c r="A142"/>
      <c r="B142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.5" thickBot="1">
      <c r="A143"/>
      <c r="B143"/>
      <c r="C143" s="21"/>
      <c r="D143" s="22"/>
      <c r="E143" s="23"/>
      <c r="F143" s="22"/>
      <c r="G143" s="24" t="s">
        <v>135</v>
      </c>
      <c r="H143" s="25">
        <f>SUM(M143:M144)</f>
        <v>548</v>
      </c>
      <c r="I143" s="20"/>
      <c r="J143"/>
      <c r="K143"/>
      <c r="L143" s="26" t="s">
        <v>2</v>
      </c>
      <c r="M143" s="20">
        <f>+Y174</f>
        <v>415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3.5" thickBot="1">
      <c r="A144"/>
      <c r="B144"/>
      <c r="C144" s="21"/>
      <c r="D144" s="22"/>
      <c r="E144" s="27"/>
      <c r="F144" s="27"/>
      <c r="G144" s="24" t="s">
        <v>3</v>
      </c>
      <c r="H144" s="28">
        <f>+H143/24</f>
        <v>22.833333333333332</v>
      </c>
      <c r="I144" s="20"/>
      <c r="J144"/>
      <c r="K144"/>
      <c r="L144" s="26" t="s">
        <v>4</v>
      </c>
      <c r="M144" s="20">
        <f>+N178</f>
        <v>133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2.75">
      <c r="A145"/>
      <c r="B145"/>
      <c r="C145" s="20"/>
      <c r="D14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2.75">
      <c r="A146"/>
      <c r="B14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2.75">
      <c r="A147" s="19" t="s">
        <v>5</v>
      </c>
      <c r="B147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2.75">
      <c r="A148"/>
      <c r="B148" s="26" t="s">
        <v>6</v>
      </c>
      <c r="C148" s="20">
        <v>1</v>
      </c>
      <c r="D148" s="20">
        <v>2</v>
      </c>
      <c r="E148" s="20">
        <v>4</v>
      </c>
      <c r="F148" s="20">
        <v>5</v>
      </c>
      <c r="G148" s="20">
        <v>7</v>
      </c>
      <c r="H148" s="20">
        <v>10</v>
      </c>
      <c r="I148" s="20">
        <v>10</v>
      </c>
      <c r="J148" s="20">
        <v>15</v>
      </c>
      <c r="K148" s="20">
        <v>20</v>
      </c>
      <c r="L148" s="20">
        <v>25</v>
      </c>
      <c r="M148" s="20">
        <v>25</v>
      </c>
      <c r="N148" s="20">
        <v>20</v>
      </c>
      <c r="O148" s="20">
        <v>30</v>
      </c>
      <c r="P148" s="20">
        <v>3</v>
      </c>
      <c r="Q148" s="20">
        <v>5</v>
      </c>
      <c r="R148" s="20">
        <v>10</v>
      </c>
      <c r="S148" s="20">
        <v>5</v>
      </c>
      <c r="T148" s="20">
        <v>6</v>
      </c>
      <c r="U148" s="20">
        <v>8</v>
      </c>
      <c r="V148" s="20">
        <v>11</v>
      </c>
      <c r="W148" s="20">
        <v>2</v>
      </c>
      <c r="X148" s="20">
        <v>1</v>
      </c>
    </row>
    <row r="149" spans="1:25" ht="12.75">
      <c r="A149" s="29" t="s">
        <v>7</v>
      </c>
      <c r="B149" s="30" t="s">
        <v>8</v>
      </c>
      <c r="C149" s="30" t="s">
        <v>9</v>
      </c>
      <c r="D149" s="30" t="s">
        <v>10</v>
      </c>
      <c r="E149" s="30" t="s">
        <v>11</v>
      </c>
      <c r="F149" s="30" t="s">
        <v>12</v>
      </c>
      <c r="G149" s="30" t="s">
        <v>13</v>
      </c>
      <c r="H149" s="30" t="s">
        <v>14</v>
      </c>
      <c r="I149" s="30" t="s">
        <v>15</v>
      </c>
      <c r="J149" s="30" t="s">
        <v>16</v>
      </c>
      <c r="K149" s="30" t="s">
        <v>17</v>
      </c>
      <c r="L149" s="30" t="s">
        <v>18</v>
      </c>
      <c r="M149" s="30" t="s">
        <v>19</v>
      </c>
      <c r="N149" s="30" t="s">
        <v>20</v>
      </c>
      <c r="O149" s="30" t="s">
        <v>21</v>
      </c>
      <c r="P149" s="30" t="s">
        <v>22</v>
      </c>
      <c r="Q149" s="30" t="s">
        <v>23</v>
      </c>
      <c r="R149" s="30" t="s">
        <v>24</v>
      </c>
      <c r="S149" s="30" t="s">
        <v>25</v>
      </c>
      <c r="T149" s="30" t="s">
        <v>26</v>
      </c>
      <c r="U149" s="30" t="s">
        <v>27</v>
      </c>
      <c r="V149" s="30" t="s">
        <v>28</v>
      </c>
      <c r="W149" s="30" t="s">
        <v>29</v>
      </c>
      <c r="X149" s="30" t="s">
        <v>30</v>
      </c>
      <c r="Y149" s="30" t="s">
        <v>31</v>
      </c>
    </row>
    <row r="150" spans="1:25" ht="12.75">
      <c r="A150" t="s">
        <v>136</v>
      </c>
      <c r="B150" s="31" t="s">
        <v>45</v>
      </c>
      <c r="C150" s="20">
        <v>4</v>
      </c>
      <c r="D150" s="20">
        <v>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>
        <v>6</v>
      </c>
    </row>
    <row r="151" spans="1:25" ht="12.75">
      <c r="A151" t="s">
        <v>137</v>
      </c>
      <c r="B151" s="31" t="s">
        <v>33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>
        <v>0</v>
      </c>
    </row>
    <row r="152" spans="1:25" ht="12.75">
      <c r="A152" t="s">
        <v>138</v>
      </c>
      <c r="B152" s="31" t="s">
        <v>43</v>
      </c>
      <c r="C152" s="20">
        <v>4</v>
      </c>
      <c r="D152" s="20">
        <v>3</v>
      </c>
      <c r="E152" s="20">
        <v>1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>
        <v>1</v>
      </c>
      <c r="Q152" s="20">
        <v>1</v>
      </c>
      <c r="R152" s="20"/>
      <c r="S152" s="20"/>
      <c r="T152" s="20"/>
      <c r="U152" s="20"/>
      <c r="V152" s="20"/>
      <c r="W152" s="20"/>
      <c r="X152" s="20">
        <v>7</v>
      </c>
      <c r="Y152">
        <v>29</v>
      </c>
    </row>
    <row r="153" spans="1:25" ht="12.75">
      <c r="A153" t="s">
        <v>139</v>
      </c>
      <c r="B153" s="31" t="s">
        <v>33</v>
      </c>
      <c r="C153" s="20">
        <v>2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>
        <v>2</v>
      </c>
    </row>
    <row r="154" spans="1:25" ht="12.75">
      <c r="A154" t="s">
        <v>140</v>
      </c>
      <c r="B154" s="31" t="s">
        <v>61</v>
      </c>
      <c r="C154" s="20">
        <v>3</v>
      </c>
      <c r="D154" s="20">
        <v>3</v>
      </c>
      <c r="E154" s="20">
        <v>6</v>
      </c>
      <c r="F154" s="20">
        <v>1</v>
      </c>
      <c r="G154" s="20">
        <v>1</v>
      </c>
      <c r="H154" s="20">
        <v>4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>
        <v>1</v>
      </c>
      <c r="T154" s="20"/>
      <c r="U154" s="20"/>
      <c r="V154" s="20"/>
      <c r="W154" s="20"/>
      <c r="X154" s="20"/>
      <c r="Y154">
        <v>90</v>
      </c>
    </row>
    <row r="155" spans="1:25" ht="12.75">
      <c r="A155" t="s">
        <v>141</v>
      </c>
      <c r="B155" s="31" t="s">
        <v>142</v>
      </c>
      <c r="C155" s="20">
        <v>4</v>
      </c>
      <c r="D155" s="20">
        <v>3</v>
      </c>
      <c r="E155" s="20">
        <v>3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>
        <v>1</v>
      </c>
      <c r="Q155" s="20">
        <v>2</v>
      </c>
      <c r="R155" s="20"/>
      <c r="S155" s="20">
        <v>1</v>
      </c>
      <c r="T155" s="20"/>
      <c r="U155" s="20"/>
      <c r="V155" s="20"/>
      <c r="W155" s="20"/>
      <c r="X155" s="20">
        <v>9</v>
      </c>
      <c r="Y155">
        <v>49</v>
      </c>
    </row>
    <row r="156" spans="1:25" ht="12.75">
      <c r="A156" t="s">
        <v>143</v>
      </c>
      <c r="B156" s="31" t="s">
        <v>35</v>
      </c>
      <c r="C156" s="20">
        <v>4</v>
      </c>
      <c r="D156" s="20">
        <v>3</v>
      </c>
      <c r="E156" s="20">
        <v>5</v>
      </c>
      <c r="F156" s="20">
        <v>2</v>
      </c>
      <c r="G156" s="20">
        <v>1</v>
      </c>
      <c r="H156" s="20">
        <v>2</v>
      </c>
      <c r="I156" s="20"/>
      <c r="J156" s="20"/>
      <c r="K156" s="20"/>
      <c r="L156" s="20"/>
      <c r="M156" s="20"/>
      <c r="N156" s="20"/>
      <c r="O156" s="20"/>
      <c r="P156" s="20">
        <v>3</v>
      </c>
      <c r="Q156" s="20"/>
      <c r="R156" s="20"/>
      <c r="S156" s="20">
        <v>1</v>
      </c>
      <c r="T156" s="20"/>
      <c r="U156" s="20"/>
      <c r="V156" s="20"/>
      <c r="W156" s="20"/>
      <c r="X156" s="20">
        <v>8</v>
      </c>
      <c r="Y156">
        <v>89</v>
      </c>
    </row>
    <row r="157" spans="1:25" ht="12.75">
      <c r="A157" t="s">
        <v>144</v>
      </c>
      <c r="B157" s="31" t="s">
        <v>145</v>
      </c>
      <c r="C157" s="20">
        <v>2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>
        <v>2</v>
      </c>
    </row>
    <row r="158" spans="1:25" ht="12.75">
      <c r="A158" t="s">
        <v>146</v>
      </c>
      <c r="B158" s="31" t="s">
        <v>147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>
        <v>0</v>
      </c>
    </row>
    <row r="159" spans="1:25" ht="12.75">
      <c r="A159" t="s">
        <v>148</v>
      </c>
      <c r="B159" s="31" t="s">
        <v>41</v>
      </c>
      <c r="C159" s="20">
        <v>4</v>
      </c>
      <c r="D159" s="20">
        <v>2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>
        <v>8</v>
      </c>
    </row>
    <row r="160" spans="1:25" ht="12.75">
      <c r="A160" t="s">
        <v>149</v>
      </c>
      <c r="B160" s="31" t="s">
        <v>150</v>
      </c>
      <c r="C160" s="20">
        <v>3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>
        <v>3</v>
      </c>
    </row>
    <row r="161" spans="1:25" ht="12.75">
      <c r="A161" t="s">
        <v>151</v>
      </c>
      <c r="B161" s="31" t="s">
        <v>64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>
        <v>0</v>
      </c>
    </row>
    <row r="162" spans="1:25" ht="12.75">
      <c r="A162" t="s">
        <v>152</v>
      </c>
      <c r="B162" s="31" t="s">
        <v>64</v>
      </c>
      <c r="C162" s="20">
        <v>1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>
        <v>1</v>
      </c>
    </row>
    <row r="163" spans="1:25" ht="12.75">
      <c r="A163" t="s">
        <v>153</v>
      </c>
      <c r="B163" s="31" t="s">
        <v>41</v>
      </c>
      <c r="C163" s="20">
        <v>4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>
        <v>4</v>
      </c>
    </row>
    <row r="164" spans="1:25" ht="12.75">
      <c r="A164" t="s">
        <v>154</v>
      </c>
      <c r="B164" s="31" t="s">
        <v>145</v>
      </c>
      <c r="C164" s="20">
        <v>3</v>
      </c>
      <c r="D164" s="20">
        <v>1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>
        <v>5</v>
      </c>
    </row>
    <row r="165" spans="1:25" ht="12.75">
      <c r="A165" t="s">
        <v>155</v>
      </c>
      <c r="B165" s="31" t="s">
        <v>64</v>
      </c>
      <c r="C165" s="20">
        <v>4</v>
      </c>
      <c r="D165" s="20">
        <v>4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>
        <v>12</v>
      </c>
    </row>
    <row r="166" spans="1:25" ht="12.75">
      <c r="A166" t="s">
        <v>156</v>
      </c>
      <c r="B166" s="31" t="s">
        <v>43</v>
      </c>
      <c r="C166" s="20">
        <v>4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>
        <v>4</v>
      </c>
    </row>
    <row r="167" spans="1:25" ht="12.75">
      <c r="A167" t="s">
        <v>157</v>
      </c>
      <c r="B167" s="31" t="s">
        <v>64</v>
      </c>
      <c r="C167" s="20">
        <v>4</v>
      </c>
      <c r="D167" s="20">
        <v>4</v>
      </c>
      <c r="E167" s="20"/>
      <c r="F167" s="20"/>
      <c r="G167" s="20"/>
      <c r="H167" s="20"/>
      <c r="I167" s="20"/>
      <c r="J167" s="20">
        <v>1</v>
      </c>
      <c r="K167" s="20"/>
      <c r="L167" s="20">
        <v>1</v>
      </c>
      <c r="M167" s="20">
        <v>1</v>
      </c>
      <c r="N167" s="20"/>
      <c r="O167" s="20"/>
      <c r="P167" s="20">
        <v>1</v>
      </c>
      <c r="Q167" s="20">
        <v>1</v>
      </c>
      <c r="R167" s="20"/>
      <c r="S167" s="20"/>
      <c r="T167" s="20"/>
      <c r="U167" s="20"/>
      <c r="V167" s="20"/>
      <c r="W167" s="20">
        <v>2</v>
      </c>
      <c r="X167" s="20">
        <v>4</v>
      </c>
      <c r="Y167">
        <v>93</v>
      </c>
    </row>
    <row r="168" spans="1:25" ht="12.75">
      <c r="A168" t="s">
        <v>158</v>
      </c>
      <c r="B168" s="31" t="s">
        <v>35</v>
      </c>
      <c r="C168" s="20">
        <v>3</v>
      </c>
      <c r="D168" s="20">
        <v>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>
        <v>7</v>
      </c>
    </row>
    <row r="169" spans="1:25" ht="12.75">
      <c r="A169" t="s">
        <v>159</v>
      </c>
      <c r="B169" s="31" t="s">
        <v>39</v>
      </c>
      <c r="C169" s="20">
        <v>2</v>
      </c>
      <c r="D169" s="20">
        <v>1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>
        <v>4</v>
      </c>
    </row>
    <row r="170" spans="1:25" ht="12.75">
      <c r="A170" t="s">
        <v>160</v>
      </c>
      <c r="B170" s="31" t="s">
        <v>43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>
        <v>0</v>
      </c>
    </row>
    <row r="171" spans="1:25" ht="12.75">
      <c r="A171" t="s">
        <v>161</v>
      </c>
      <c r="B171" s="31" t="s">
        <v>33</v>
      </c>
      <c r="C171" s="20">
        <v>2</v>
      </c>
      <c r="D171" s="20">
        <v>1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>
        <v>4</v>
      </c>
    </row>
    <row r="172" spans="1:25" ht="12.75">
      <c r="A172" t="s">
        <v>162</v>
      </c>
      <c r="B172" s="31" t="s">
        <v>43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>
        <v>0</v>
      </c>
    </row>
    <row r="173" spans="1:25" ht="12.75">
      <c r="A173" s="32" t="s">
        <v>163</v>
      </c>
      <c r="B173" s="33" t="s">
        <v>147</v>
      </c>
      <c r="C173" s="34">
        <v>3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2">
        <v>3</v>
      </c>
    </row>
    <row r="174" spans="1:25" ht="12.75">
      <c r="A174" s="19" t="s">
        <v>71</v>
      </c>
      <c r="B174" s="31"/>
      <c r="C174" s="20">
        <v>60</v>
      </c>
      <c r="D174" s="20">
        <v>28</v>
      </c>
      <c r="E174" s="20">
        <v>15</v>
      </c>
      <c r="F174" s="20">
        <v>3</v>
      </c>
      <c r="G174" s="20">
        <v>2</v>
      </c>
      <c r="H174" s="20">
        <v>6</v>
      </c>
      <c r="I174" s="20">
        <v>0</v>
      </c>
      <c r="J174" s="20">
        <v>1</v>
      </c>
      <c r="K174" s="20">
        <v>0</v>
      </c>
      <c r="L174" s="20">
        <v>1</v>
      </c>
      <c r="M174" s="20">
        <v>1</v>
      </c>
      <c r="N174" s="20">
        <v>0</v>
      </c>
      <c r="O174" s="20">
        <v>0</v>
      </c>
      <c r="P174" s="20">
        <v>6</v>
      </c>
      <c r="Q174" s="20">
        <v>4</v>
      </c>
      <c r="R174" s="20">
        <v>0</v>
      </c>
      <c r="S174" s="20">
        <v>3</v>
      </c>
      <c r="T174" s="20">
        <v>0</v>
      </c>
      <c r="U174" s="20">
        <v>0</v>
      </c>
      <c r="V174" s="20">
        <v>0</v>
      </c>
      <c r="W174" s="20">
        <v>2</v>
      </c>
      <c r="X174" s="20">
        <v>4</v>
      </c>
      <c r="Y174" s="19">
        <v>415</v>
      </c>
    </row>
    <row r="175" spans="1:25" ht="12.75">
      <c r="A175" s="19"/>
      <c r="B175" s="3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19"/>
    </row>
    <row r="176" spans="1:24" ht="12.75">
      <c r="A176" s="26" t="s">
        <v>6</v>
      </c>
      <c r="B176">
        <v>2</v>
      </c>
      <c r="C176" s="20">
        <v>2</v>
      </c>
      <c r="D176" s="20">
        <v>5</v>
      </c>
      <c r="E176" s="20">
        <v>5</v>
      </c>
      <c r="F176" s="20">
        <v>25</v>
      </c>
      <c r="G176" s="20">
        <v>10</v>
      </c>
      <c r="H176" s="20">
        <v>15</v>
      </c>
      <c r="I176" s="20">
        <v>15</v>
      </c>
      <c r="J176" s="20">
        <v>10</v>
      </c>
      <c r="K176" s="20">
        <v>25</v>
      </c>
      <c r="L176" s="20">
        <v>25</v>
      </c>
      <c r="M176" s="20">
        <v>50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2.75">
      <c r="A177" s="29" t="s">
        <v>72</v>
      </c>
      <c r="B177" s="30" t="s">
        <v>73</v>
      </c>
      <c r="C177" s="30" t="s">
        <v>74</v>
      </c>
      <c r="D177" s="30" t="s">
        <v>75</v>
      </c>
      <c r="E177" s="30" t="s">
        <v>76</v>
      </c>
      <c r="F177" s="30" t="s">
        <v>77</v>
      </c>
      <c r="G177" s="30" t="s">
        <v>78</v>
      </c>
      <c r="H177" s="30" t="s">
        <v>79</v>
      </c>
      <c r="I177" s="30" t="s">
        <v>80</v>
      </c>
      <c r="J177" s="30" t="s">
        <v>81</v>
      </c>
      <c r="K177" s="30" t="s">
        <v>82</v>
      </c>
      <c r="L177" s="30" t="s">
        <v>83</v>
      </c>
      <c r="M177" s="30" t="s">
        <v>84</v>
      </c>
      <c r="N177" s="30" t="s">
        <v>85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2.75">
      <c r="A178" t="s">
        <v>164</v>
      </c>
      <c r="B178" s="20">
        <v>24</v>
      </c>
      <c r="C178" s="20">
        <v>10</v>
      </c>
      <c r="D178">
        <v>1</v>
      </c>
      <c r="E178" s="20">
        <v>0</v>
      </c>
      <c r="F178" s="20">
        <v>0</v>
      </c>
      <c r="G178" s="20">
        <v>2</v>
      </c>
      <c r="H178" s="20">
        <v>0</v>
      </c>
      <c r="I178" s="20">
        <v>2</v>
      </c>
      <c r="J178" s="20">
        <v>1</v>
      </c>
      <c r="K178" s="20">
        <v>0</v>
      </c>
      <c r="L178" s="20">
        <v>0</v>
      </c>
      <c r="M178" s="20">
        <v>0</v>
      </c>
      <c r="N178" s="35">
        <v>133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2.75">
      <c r="A179"/>
      <c r="B17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2.75">
      <c r="A180"/>
      <c r="B18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5" ht="12.75">
      <c r="A181" s="32"/>
      <c r="B181" s="32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2"/>
    </row>
    <row r="182" spans="1:25" ht="12.75">
      <c r="A182" s="15"/>
      <c r="B182" s="15"/>
      <c r="C182" s="16"/>
      <c r="D182" s="16"/>
      <c r="E182" s="16"/>
      <c r="F182" s="16"/>
      <c r="G182" s="16"/>
      <c r="H182" s="17" t="s">
        <v>165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8"/>
    </row>
    <row r="183" spans="1:24" ht="12.75">
      <c r="A183" s="19" t="s">
        <v>166</v>
      </c>
      <c r="B183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2.75">
      <c r="A184" t="s">
        <v>167</v>
      </c>
      <c r="B184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3.5" thickBot="1">
      <c r="A185"/>
      <c r="B185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3.5" thickBot="1">
      <c r="A186"/>
      <c r="B186"/>
      <c r="C186" s="21"/>
      <c r="D186" s="22"/>
      <c r="E186" s="23"/>
      <c r="F186" s="22"/>
      <c r="G186" s="24" t="s">
        <v>168</v>
      </c>
      <c r="H186" s="25">
        <f>SUM(M186:M187)</f>
        <v>483</v>
      </c>
      <c r="I186" s="20"/>
      <c r="J186"/>
      <c r="K186"/>
      <c r="L186" s="26" t="s">
        <v>2</v>
      </c>
      <c r="M186" s="20">
        <v>218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3.5" thickBot="1">
      <c r="A187"/>
      <c r="B187"/>
      <c r="C187" s="21"/>
      <c r="D187" s="22"/>
      <c r="E187" s="27"/>
      <c r="F187" s="27"/>
      <c r="G187" s="24" t="s">
        <v>3</v>
      </c>
      <c r="H187" s="36">
        <v>21</v>
      </c>
      <c r="I187" s="20"/>
      <c r="J187"/>
      <c r="K187"/>
      <c r="L187" s="26" t="s">
        <v>4</v>
      </c>
      <c r="M187" s="20">
        <v>265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2.75">
      <c r="A188"/>
      <c r="B188"/>
      <c r="C188" s="20"/>
      <c r="D188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2.75">
      <c r="A189"/>
      <c r="B18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2.75">
      <c r="A190" s="19" t="s">
        <v>5</v>
      </c>
      <c r="B19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2.75">
      <c r="A191"/>
      <c r="B191" t="s">
        <v>6</v>
      </c>
      <c r="C191" s="20">
        <v>1</v>
      </c>
      <c r="D191" s="20">
        <v>2</v>
      </c>
      <c r="E191" s="20">
        <v>4</v>
      </c>
      <c r="F191" s="20">
        <v>5</v>
      </c>
      <c r="G191" s="20">
        <v>7</v>
      </c>
      <c r="H191" s="20">
        <v>10</v>
      </c>
      <c r="I191" s="20">
        <v>10</v>
      </c>
      <c r="J191" s="20">
        <v>15</v>
      </c>
      <c r="K191" s="20">
        <v>20</v>
      </c>
      <c r="L191" s="20">
        <v>25</v>
      </c>
      <c r="M191" s="20">
        <v>25</v>
      </c>
      <c r="N191" s="20">
        <v>20</v>
      </c>
      <c r="O191" s="20">
        <v>30</v>
      </c>
      <c r="P191" s="20">
        <v>3</v>
      </c>
      <c r="Q191" s="20">
        <v>5</v>
      </c>
      <c r="R191" s="20">
        <v>10</v>
      </c>
      <c r="S191" s="20">
        <v>5</v>
      </c>
      <c r="T191" s="20">
        <v>6</v>
      </c>
      <c r="U191" s="20">
        <v>8</v>
      </c>
      <c r="V191" s="20">
        <v>11</v>
      </c>
      <c r="W191" s="20">
        <v>2</v>
      </c>
      <c r="X191" s="20">
        <v>1</v>
      </c>
    </row>
    <row r="192" spans="1:25" ht="12.75">
      <c r="A192" s="29" t="s">
        <v>7</v>
      </c>
      <c r="B192" s="29" t="s">
        <v>8</v>
      </c>
      <c r="C192" s="30" t="s">
        <v>9</v>
      </c>
      <c r="D192" s="30" t="s">
        <v>10</v>
      </c>
      <c r="E192" s="30" t="s">
        <v>11</v>
      </c>
      <c r="F192" s="30" t="s">
        <v>12</v>
      </c>
      <c r="G192" s="30" t="s">
        <v>13</v>
      </c>
      <c r="H192" s="30" t="s">
        <v>14</v>
      </c>
      <c r="I192" s="30" t="s">
        <v>15</v>
      </c>
      <c r="J192" s="30" t="s">
        <v>16</v>
      </c>
      <c r="K192" s="30" t="s">
        <v>17</v>
      </c>
      <c r="L192" s="30" t="s">
        <v>18</v>
      </c>
      <c r="M192" s="30" t="s">
        <v>19</v>
      </c>
      <c r="N192" s="30" t="s">
        <v>20</v>
      </c>
      <c r="O192" s="30" t="s">
        <v>21</v>
      </c>
      <c r="P192" s="30" t="s">
        <v>22</v>
      </c>
      <c r="Q192" s="30" t="s">
        <v>23</v>
      </c>
      <c r="R192" s="30" t="s">
        <v>24</v>
      </c>
      <c r="S192" s="30" t="s">
        <v>25</v>
      </c>
      <c r="T192" s="30" t="s">
        <v>26</v>
      </c>
      <c r="U192" s="30" t="s">
        <v>27</v>
      </c>
      <c r="V192" s="30" t="s">
        <v>28</v>
      </c>
      <c r="W192" s="30" t="s">
        <v>29</v>
      </c>
      <c r="X192" s="30" t="s">
        <v>30</v>
      </c>
      <c r="Y192" s="29" t="s">
        <v>31</v>
      </c>
    </row>
    <row r="193" spans="1:25" ht="12.75">
      <c r="A193" t="s">
        <v>169</v>
      </c>
      <c r="B193" t="s">
        <v>39</v>
      </c>
      <c r="C193" s="20">
        <v>3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>
        <v>3</v>
      </c>
    </row>
    <row r="194" spans="1:25" ht="12.75">
      <c r="A194" t="s">
        <v>170</v>
      </c>
      <c r="B194" t="s">
        <v>64</v>
      </c>
      <c r="C194" s="20">
        <v>3</v>
      </c>
      <c r="D194" s="20">
        <v>2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>
        <v>7</v>
      </c>
    </row>
    <row r="195" spans="1:25" ht="12.75">
      <c r="A195" t="s">
        <v>171</v>
      </c>
      <c r="B195" t="s">
        <v>33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>
        <v>0</v>
      </c>
    </row>
    <row r="196" spans="1:25" ht="12.75">
      <c r="A196" t="s">
        <v>172</v>
      </c>
      <c r="B196" t="s">
        <v>37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>
        <v>0</v>
      </c>
    </row>
    <row r="197" spans="1:25" ht="12.75">
      <c r="A197" t="s">
        <v>173</v>
      </c>
      <c r="B197" t="s">
        <v>43</v>
      </c>
      <c r="C197" s="20">
        <v>4</v>
      </c>
      <c r="D197" s="20">
        <v>3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>
        <v>1</v>
      </c>
      <c r="T197" s="20"/>
      <c r="U197" s="20"/>
      <c r="V197" s="20"/>
      <c r="W197" s="20"/>
      <c r="X197" s="20"/>
      <c r="Y197">
        <v>15</v>
      </c>
    </row>
    <row r="198" spans="1:25" ht="12.75">
      <c r="A198" t="s">
        <v>174</v>
      </c>
      <c r="B198" t="s">
        <v>64</v>
      </c>
      <c r="C198" s="20">
        <v>1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>
        <v>1</v>
      </c>
    </row>
    <row r="199" spans="1:25" ht="12.75">
      <c r="A199" t="s">
        <v>175</v>
      </c>
      <c r="B199" t="s">
        <v>43</v>
      </c>
      <c r="C199" s="20">
        <v>4</v>
      </c>
      <c r="D199" s="20">
        <v>3</v>
      </c>
      <c r="E199" s="20">
        <v>2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>
        <v>1</v>
      </c>
      <c r="R199" s="20"/>
      <c r="S199" s="20"/>
      <c r="T199" s="20"/>
      <c r="U199" s="20"/>
      <c r="V199" s="20"/>
      <c r="W199" s="20"/>
      <c r="X199" s="20"/>
      <c r="Y199">
        <v>23</v>
      </c>
    </row>
    <row r="200" spans="1:25" ht="12.75">
      <c r="A200" t="s">
        <v>176</v>
      </c>
      <c r="B200" t="s">
        <v>61</v>
      </c>
      <c r="C200" s="20">
        <v>4</v>
      </c>
      <c r="D200" s="20">
        <v>2</v>
      </c>
      <c r="E200" s="20">
        <v>4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>
        <v>1</v>
      </c>
      <c r="Q200" s="20">
        <v>1</v>
      </c>
      <c r="R200" s="20">
        <v>1</v>
      </c>
      <c r="S200" s="20">
        <v>1</v>
      </c>
      <c r="T200" s="20"/>
      <c r="U200" s="20"/>
      <c r="V200" s="20"/>
      <c r="W200" s="20"/>
      <c r="X200" s="20">
        <v>10</v>
      </c>
      <c r="Y200">
        <v>57</v>
      </c>
    </row>
    <row r="201" spans="1:25" ht="12.75">
      <c r="A201" t="s">
        <v>177</v>
      </c>
      <c r="B201" t="s">
        <v>64</v>
      </c>
      <c r="C201" s="20">
        <v>3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>
        <v>3</v>
      </c>
    </row>
    <row r="202" spans="1:25" ht="12.75">
      <c r="A202" t="s">
        <v>178</v>
      </c>
      <c r="B202" t="s">
        <v>37</v>
      </c>
      <c r="C202" s="20">
        <v>3</v>
      </c>
      <c r="D202" s="20">
        <v>1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>
        <v>5</v>
      </c>
    </row>
    <row r="203" spans="1:25" ht="12.75">
      <c r="A203" t="s">
        <v>179</v>
      </c>
      <c r="B203" t="s">
        <v>35</v>
      </c>
      <c r="C203" s="20">
        <v>3</v>
      </c>
      <c r="D203" s="20">
        <v>1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>
        <v>5</v>
      </c>
    </row>
    <row r="204" spans="1:25" ht="12.75">
      <c r="A204" t="s">
        <v>180</v>
      </c>
      <c r="B204" t="s">
        <v>61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>
        <v>0</v>
      </c>
    </row>
    <row r="205" spans="1:25" ht="12.75">
      <c r="A205" t="s">
        <v>181</v>
      </c>
      <c r="B205" t="s">
        <v>41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>
        <v>0</v>
      </c>
    </row>
    <row r="206" spans="1:25" ht="12.75">
      <c r="A206" t="s">
        <v>182</v>
      </c>
      <c r="B206" t="s">
        <v>43</v>
      </c>
      <c r="C206" s="20">
        <v>4</v>
      </c>
      <c r="D206" s="20">
        <v>1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>
        <v>6</v>
      </c>
    </row>
    <row r="207" spans="1:25" ht="12.75">
      <c r="A207" t="s">
        <v>183</v>
      </c>
      <c r="B207" t="s">
        <v>64</v>
      </c>
      <c r="C207" s="20">
        <v>4</v>
      </c>
      <c r="D207" s="20">
        <v>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>
        <v>1</v>
      </c>
      <c r="R207" s="20"/>
      <c r="S207" s="20"/>
      <c r="T207" s="20"/>
      <c r="U207" s="20"/>
      <c r="V207" s="20"/>
      <c r="W207" s="20"/>
      <c r="X207" s="20"/>
      <c r="Y207">
        <v>17</v>
      </c>
    </row>
    <row r="208" spans="1:25" ht="12.75">
      <c r="A208" t="s">
        <v>184</v>
      </c>
      <c r="B208" t="s">
        <v>37</v>
      </c>
      <c r="C208" s="20">
        <v>4</v>
      </c>
      <c r="D208" s="20">
        <v>3</v>
      </c>
      <c r="E208" s="20"/>
      <c r="F208" s="20"/>
      <c r="G208" s="20"/>
      <c r="H208" s="20"/>
      <c r="I208" s="20">
        <v>1</v>
      </c>
      <c r="J208" s="20"/>
      <c r="K208" s="20"/>
      <c r="L208" s="20"/>
      <c r="M208" s="20"/>
      <c r="N208" s="20"/>
      <c r="O208" s="20"/>
      <c r="P208" s="20"/>
      <c r="Q208" s="20">
        <v>1</v>
      </c>
      <c r="R208" s="20"/>
      <c r="S208" s="20"/>
      <c r="T208" s="20"/>
      <c r="U208" s="20"/>
      <c r="V208" s="20"/>
      <c r="W208" s="20"/>
      <c r="X208" s="20">
        <v>8</v>
      </c>
      <c r="Y208">
        <v>33</v>
      </c>
    </row>
    <row r="209" spans="1:25" ht="12.75">
      <c r="A209" t="s">
        <v>185</v>
      </c>
      <c r="B209" t="s">
        <v>43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>
        <v>0</v>
      </c>
    </row>
    <row r="210" spans="1:25" ht="12.75">
      <c r="A210" t="s">
        <v>186</v>
      </c>
      <c r="B210" t="s">
        <v>145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>
        <v>0</v>
      </c>
    </row>
    <row r="211" spans="1:25" ht="12.75">
      <c r="A211" t="s">
        <v>187</v>
      </c>
      <c r="B211" t="s">
        <v>43</v>
      </c>
      <c r="C211" s="20">
        <v>2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>
        <v>2</v>
      </c>
    </row>
    <row r="212" spans="1:25" ht="12.75">
      <c r="A212" t="s">
        <v>188</v>
      </c>
      <c r="B212" t="s">
        <v>147</v>
      </c>
      <c r="C212" s="20">
        <v>4</v>
      </c>
      <c r="D212" s="20">
        <v>3</v>
      </c>
      <c r="E212" s="20">
        <v>6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>
        <v>1</v>
      </c>
      <c r="Q212" s="20"/>
      <c r="R212" s="20"/>
      <c r="S212" s="20"/>
      <c r="T212" s="20"/>
      <c r="U212" s="20"/>
      <c r="V212" s="20"/>
      <c r="W212" s="20"/>
      <c r="X212" s="20"/>
      <c r="Y212">
        <v>37</v>
      </c>
    </row>
    <row r="213" spans="1:25" ht="12.75">
      <c r="A213" t="s">
        <v>189</v>
      </c>
      <c r="B213" t="s">
        <v>35</v>
      </c>
      <c r="C213" s="20">
        <v>2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>
        <v>2</v>
      </c>
    </row>
    <row r="214" spans="1:25" ht="12.75">
      <c r="A214" t="s">
        <v>190</v>
      </c>
      <c r="B214" t="s">
        <v>41</v>
      </c>
      <c r="C214" s="20">
        <v>2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>
        <v>2</v>
      </c>
    </row>
    <row r="215" spans="1:25" ht="12.75">
      <c r="A215" s="32" t="s">
        <v>191</v>
      </c>
      <c r="B215" s="32" t="s">
        <v>61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2">
        <v>0</v>
      </c>
    </row>
    <row r="216" spans="1:25" ht="12.75">
      <c r="A216" s="19" t="s">
        <v>71</v>
      </c>
      <c r="B216"/>
      <c r="C216" s="20">
        <v>50</v>
      </c>
      <c r="D216" s="20">
        <v>23</v>
      </c>
      <c r="E216" s="20">
        <v>12</v>
      </c>
      <c r="F216" s="20">
        <v>0</v>
      </c>
      <c r="G216" s="20">
        <v>0</v>
      </c>
      <c r="H216" s="20">
        <v>0</v>
      </c>
      <c r="I216" s="20">
        <v>1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2</v>
      </c>
      <c r="Q216" s="20">
        <v>4</v>
      </c>
      <c r="R216" s="20">
        <v>1</v>
      </c>
      <c r="S216" s="20">
        <v>2</v>
      </c>
      <c r="T216" s="20">
        <v>0</v>
      </c>
      <c r="U216" s="20">
        <v>0</v>
      </c>
      <c r="V216" s="20">
        <v>0</v>
      </c>
      <c r="W216" s="20">
        <v>0</v>
      </c>
      <c r="X216" s="20">
        <v>2</v>
      </c>
      <c r="Y216" s="19">
        <v>218</v>
      </c>
    </row>
    <row r="217" spans="1:24" ht="12.75">
      <c r="A217"/>
      <c r="B217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>
      <c r="A218" t="s">
        <v>6</v>
      </c>
      <c r="B218">
        <v>2</v>
      </c>
      <c r="C218" s="20">
        <v>2</v>
      </c>
      <c r="D218" s="20">
        <v>5</v>
      </c>
      <c r="E218" s="20">
        <v>5</v>
      </c>
      <c r="F218" s="20">
        <v>25</v>
      </c>
      <c r="G218" s="20">
        <v>10</v>
      </c>
      <c r="H218" s="20">
        <v>15</v>
      </c>
      <c r="I218" s="20">
        <v>15</v>
      </c>
      <c r="J218" s="20">
        <v>10</v>
      </c>
      <c r="K218" s="20">
        <v>25</v>
      </c>
      <c r="L218" s="20">
        <v>25</v>
      </c>
      <c r="M218" s="20">
        <v>50</v>
      </c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>
      <c r="A219" s="29" t="s">
        <v>72</v>
      </c>
      <c r="B219" s="29" t="s">
        <v>73</v>
      </c>
      <c r="C219" s="30" t="s">
        <v>74</v>
      </c>
      <c r="D219" s="30" t="s">
        <v>75</v>
      </c>
      <c r="E219" s="30" t="s">
        <v>76</v>
      </c>
      <c r="F219" s="30" t="s">
        <v>77</v>
      </c>
      <c r="G219" s="30" t="s">
        <v>78</v>
      </c>
      <c r="H219" s="30" t="s">
        <v>79</v>
      </c>
      <c r="I219" s="30" t="s">
        <v>80</v>
      </c>
      <c r="J219" s="30" t="s">
        <v>81</v>
      </c>
      <c r="K219" s="30" t="s">
        <v>82</v>
      </c>
      <c r="L219" s="30" t="s">
        <v>83</v>
      </c>
      <c r="M219" s="30" t="s">
        <v>84</v>
      </c>
      <c r="N219" s="30" t="s">
        <v>85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>
      <c r="A220" t="s">
        <v>192</v>
      </c>
      <c r="B220">
        <v>29</v>
      </c>
      <c r="C220" s="20">
        <v>16</v>
      </c>
      <c r="D220" s="20">
        <v>2</v>
      </c>
      <c r="E220" s="20">
        <v>1</v>
      </c>
      <c r="F220" s="20">
        <v>1</v>
      </c>
      <c r="G220" s="20">
        <v>3</v>
      </c>
      <c r="H220" s="20">
        <v>1</v>
      </c>
      <c r="I220" s="20">
        <v>2</v>
      </c>
      <c r="J220" s="20">
        <v>1</v>
      </c>
      <c r="K220" s="20">
        <v>1</v>
      </c>
      <c r="L220" s="20">
        <v>1</v>
      </c>
      <c r="M220" s="20">
        <v>0</v>
      </c>
      <c r="N220" s="35">
        <v>265</v>
      </c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2.75">
      <c r="A221"/>
      <c r="B221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2.75">
      <c r="A222"/>
      <c r="B222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5" ht="12.75">
      <c r="A223" s="37"/>
      <c r="B223" s="38"/>
      <c r="C223" s="39"/>
      <c r="D223" s="39"/>
      <c r="E223" s="39"/>
      <c r="F223" s="39"/>
      <c r="G223" s="39"/>
      <c r="H223" s="40" t="s">
        <v>193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18"/>
    </row>
    <row r="224" spans="1:24" ht="12.75">
      <c r="A224" s="19" t="s">
        <v>194</v>
      </c>
      <c r="B224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2.75">
      <c r="A225" t="s">
        <v>195</v>
      </c>
      <c r="B225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3.5" thickBot="1">
      <c r="A226"/>
      <c r="B22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2.75">
      <c r="A227"/>
      <c r="B227"/>
      <c r="C227" s="41"/>
      <c r="D227" s="42"/>
      <c r="E227" s="42"/>
      <c r="F227" s="42"/>
      <c r="G227" s="43" t="s">
        <v>196</v>
      </c>
      <c r="H227" s="44">
        <v>563</v>
      </c>
      <c r="I227" s="20"/>
      <c r="J227" s="20"/>
      <c r="K227" s="20"/>
      <c r="L227" s="26" t="s">
        <v>2</v>
      </c>
      <c r="M227" s="20">
        <v>202</v>
      </c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3.5" thickBot="1">
      <c r="A228"/>
      <c r="B228"/>
      <c r="C228" s="45"/>
      <c r="D228" s="46"/>
      <c r="E228" s="46"/>
      <c r="F228" s="46"/>
      <c r="G228" s="47" t="s">
        <v>3</v>
      </c>
      <c r="H228" s="48">
        <v>26.80952380952381</v>
      </c>
      <c r="I228" s="20"/>
      <c r="J228" s="20"/>
      <c r="K228" s="20"/>
      <c r="L228" s="26" t="s">
        <v>4</v>
      </c>
      <c r="M228" s="20">
        <v>361</v>
      </c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2.75">
      <c r="A229"/>
      <c r="B22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2.75">
      <c r="A230"/>
      <c r="B23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2.75">
      <c r="A231" s="19" t="s">
        <v>5</v>
      </c>
      <c r="B231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5" ht="12.75">
      <c r="A232" s="19"/>
      <c r="B232" s="49" t="s">
        <v>6</v>
      </c>
      <c r="C232" s="20">
        <v>1</v>
      </c>
      <c r="D232" s="20">
        <v>2</v>
      </c>
      <c r="E232" s="20">
        <v>4</v>
      </c>
      <c r="F232" s="20">
        <v>5</v>
      </c>
      <c r="G232" s="20">
        <v>7</v>
      </c>
      <c r="H232" s="20">
        <v>10</v>
      </c>
      <c r="I232" s="20">
        <v>10</v>
      </c>
      <c r="J232" s="20">
        <v>15</v>
      </c>
      <c r="K232" s="20">
        <v>20</v>
      </c>
      <c r="L232" s="20">
        <v>25</v>
      </c>
      <c r="M232" s="20">
        <v>25</v>
      </c>
      <c r="N232" s="20">
        <v>20</v>
      </c>
      <c r="O232" s="20">
        <v>30</v>
      </c>
      <c r="P232" s="20">
        <v>3</v>
      </c>
      <c r="Q232" s="20">
        <v>5</v>
      </c>
      <c r="R232" s="20">
        <v>10</v>
      </c>
      <c r="S232" s="20">
        <v>5</v>
      </c>
      <c r="T232" s="20">
        <v>6</v>
      </c>
      <c r="U232" s="20">
        <v>8</v>
      </c>
      <c r="V232" s="20">
        <v>11</v>
      </c>
      <c r="W232" s="20">
        <v>2</v>
      </c>
      <c r="X232" s="20">
        <v>1</v>
      </c>
      <c r="Y232" s="19"/>
    </row>
    <row r="233" spans="1:25" ht="12.75">
      <c r="A233" s="29" t="s">
        <v>7</v>
      </c>
      <c r="B233" s="29" t="s">
        <v>8</v>
      </c>
      <c r="C233" s="30" t="s">
        <v>9</v>
      </c>
      <c r="D233" s="30" t="s">
        <v>10</v>
      </c>
      <c r="E233" s="30" t="s">
        <v>11</v>
      </c>
      <c r="F233" s="30" t="s">
        <v>12</v>
      </c>
      <c r="G233" s="30" t="s">
        <v>13</v>
      </c>
      <c r="H233" s="30" t="s">
        <v>14</v>
      </c>
      <c r="I233" s="30" t="s">
        <v>15</v>
      </c>
      <c r="J233" s="30" t="s">
        <v>16</v>
      </c>
      <c r="K233" s="30" t="s">
        <v>17</v>
      </c>
      <c r="L233" s="30" t="s">
        <v>18</v>
      </c>
      <c r="M233" s="30" t="s">
        <v>19</v>
      </c>
      <c r="N233" s="30" t="s">
        <v>20</v>
      </c>
      <c r="O233" s="30" t="s">
        <v>21</v>
      </c>
      <c r="P233" s="30" t="s">
        <v>22</v>
      </c>
      <c r="Q233" s="30" t="s">
        <v>23</v>
      </c>
      <c r="R233" s="30" t="s">
        <v>24</v>
      </c>
      <c r="S233" s="30" t="s">
        <v>25</v>
      </c>
      <c r="T233" s="30" t="s">
        <v>26</v>
      </c>
      <c r="U233" s="30" t="s">
        <v>27</v>
      </c>
      <c r="V233" s="30" t="s">
        <v>28</v>
      </c>
      <c r="W233" s="30" t="s">
        <v>29</v>
      </c>
      <c r="X233" s="30" t="s">
        <v>30</v>
      </c>
      <c r="Y233" s="29" t="s">
        <v>31</v>
      </c>
    </row>
    <row r="234" spans="1:25" ht="12.75">
      <c r="A234" t="s">
        <v>197</v>
      </c>
      <c r="B234" t="s">
        <v>41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>
        <v>0</v>
      </c>
    </row>
    <row r="235" spans="1:25" ht="12.75">
      <c r="A235" t="s">
        <v>198</v>
      </c>
      <c r="B235" t="s">
        <v>41</v>
      </c>
      <c r="C235" s="20">
        <v>4</v>
      </c>
      <c r="D235" s="20">
        <v>4</v>
      </c>
      <c r="E235" s="20">
        <v>2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>
        <v>2</v>
      </c>
      <c r="Q235" s="20"/>
      <c r="R235" s="20"/>
      <c r="S235" s="20"/>
      <c r="T235" s="20"/>
      <c r="U235" s="20"/>
      <c r="V235" s="20"/>
      <c r="W235" s="20"/>
      <c r="X235" s="20">
        <v>7</v>
      </c>
      <c r="Y235">
        <v>33</v>
      </c>
    </row>
    <row r="236" spans="1:25" ht="12.75">
      <c r="A236" t="s">
        <v>199</v>
      </c>
      <c r="B236" t="s">
        <v>39</v>
      </c>
      <c r="C236" s="20">
        <v>2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>
        <v>2</v>
      </c>
    </row>
    <row r="237" spans="1:25" ht="12.75">
      <c r="A237" t="s">
        <v>200</v>
      </c>
      <c r="B237" t="s">
        <v>45</v>
      </c>
      <c r="C237" s="20">
        <v>4</v>
      </c>
      <c r="D237" s="20">
        <v>4</v>
      </c>
      <c r="E237" s="20"/>
      <c r="F237" s="20"/>
      <c r="G237" s="20"/>
      <c r="H237" s="20"/>
      <c r="I237" s="20">
        <v>1</v>
      </c>
      <c r="J237" s="20">
        <v>1</v>
      </c>
      <c r="K237" s="20"/>
      <c r="L237" s="20"/>
      <c r="M237" s="20"/>
      <c r="N237" s="20"/>
      <c r="O237" s="20"/>
      <c r="P237" s="20">
        <v>1</v>
      </c>
      <c r="Q237" s="20">
        <v>1</v>
      </c>
      <c r="R237" s="20"/>
      <c r="S237" s="20"/>
      <c r="T237" s="20"/>
      <c r="U237" s="20"/>
      <c r="V237" s="20"/>
      <c r="W237" s="20"/>
      <c r="X237" s="20"/>
      <c r="Y237">
        <v>45</v>
      </c>
    </row>
    <row r="238" spans="1:25" ht="12.75">
      <c r="A238" t="s">
        <v>201</v>
      </c>
      <c r="B238" t="s">
        <v>41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>
        <v>0</v>
      </c>
    </row>
    <row r="239" spans="1:25" ht="12.75">
      <c r="A239" t="s">
        <v>202</v>
      </c>
      <c r="B239" t="s">
        <v>147</v>
      </c>
      <c r="C239" s="20">
        <v>2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>
        <v>2</v>
      </c>
    </row>
    <row r="240" spans="1:25" ht="12.75">
      <c r="A240" t="s">
        <v>203</v>
      </c>
      <c r="B240" t="s">
        <v>41</v>
      </c>
      <c r="C240" s="20">
        <v>4</v>
      </c>
      <c r="D240" s="20">
        <v>3</v>
      </c>
      <c r="E240" s="20">
        <v>2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>
        <v>2</v>
      </c>
      <c r="Q240" s="20">
        <v>1</v>
      </c>
      <c r="R240" s="20"/>
      <c r="S240" s="20"/>
      <c r="T240" s="20"/>
      <c r="U240" s="20"/>
      <c r="V240" s="20"/>
      <c r="W240" s="20"/>
      <c r="X240" s="20">
        <v>9</v>
      </c>
      <c r="Y240">
        <v>38</v>
      </c>
    </row>
    <row r="241" spans="1:25" ht="12.75">
      <c r="A241" t="s">
        <v>204</v>
      </c>
      <c r="B241" t="s">
        <v>33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>
        <v>0</v>
      </c>
    </row>
    <row r="242" spans="1:25" ht="12.75">
      <c r="A242" t="s">
        <v>205</v>
      </c>
      <c r="B242" t="s">
        <v>64</v>
      </c>
      <c r="C242" s="20">
        <v>4</v>
      </c>
      <c r="D242" s="20">
        <v>3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>
        <v>2</v>
      </c>
      <c r="Q242" s="20"/>
      <c r="R242" s="20"/>
      <c r="S242" s="20"/>
      <c r="T242" s="20"/>
      <c r="U242" s="20"/>
      <c r="V242" s="20"/>
      <c r="W242" s="20"/>
      <c r="X242" s="20"/>
      <c r="Y242">
        <v>16</v>
      </c>
    </row>
    <row r="243" spans="1:25" ht="12.75">
      <c r="A243" t="s">
        <v>206</v>
      </c>
      <c r="B243" t="s">
        <v>39</v>
      </c>
      <c r="C243" s="20">
        <v>4</v>
      </c>
      <c r="D243" s="20">
        <v>3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>
        <v>10</v>
      </c>
    </row>
    <row r="244" spans="1:25" ht="12.75">
      <c r="A244" t="s">
        <v>207</v>
      </c>
      <c r="B244" t="s">
        <v>39</v>
      </c>
      <c r="C244" s="20">
        <v>1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>
        <v>1</v>
      </c>
    </row>
    <row r="245" spans="1:25" ht="12.75">
      <c r="A245" t="s">
        <v>208</v>
      </c>
      <c r="B245" t="s">
        <v>43</v>
      </c>
      <c r="C245" s="20">
        <v>4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>
        <v>4</v>
      </c>
    </row>
    <row r="246" spans="1:25" ht="12.75">
      <c r="A246" t="s">
        <v>209</v>
      </c>
      <c r="B246" t="s">
        <v>33</v>
      </c>
      <c r="C246" s="20">
        <v>2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>
        <v>2</v>
      </c>
    </row>
    <row r="247" spans="1:25" ht="12.75">
      <c r="A247" t="s">
        <v>210</v>
      </c>
      <c r="B247" t="s">
        <v>41</v>
      </c>
      <c r="C247" s="20">
        <v>2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>
        <v>2</v>
      </c>
    </row>
    <row r="248" spans="1:25" ht="12.75">
      <c r="A248" t="s">
        <v>211</v>
      </c>
      <c r="B248" t="s">
        <v>35</v>
      </c>
      <c r="C248" s="20">
        <v>4</v>
      </c>
      <c r="D248" s="20">
        <v>2</v>
      </c>
      <c r="E248" s="20">
        <v>2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>
        <v>1</v>
      </c>
      <c r="T248" s="20"/>
      <c r="U248" s="20"/>
      <c r="V248" s="20"/>
      <c r="W248" s="20"/>
      <c r="X248" s="20">
        <v>9</v>
      </c>
      <c r="Y248">
        <v>30</v>
      </c>
    </row>
    <row r="249" spans="1:25" ht="12.75">
      <c r="A249" t="s">
        <v>212</v>
      </c>
      <c r="B249" t="s">
        <v>213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>
        <v>0</v>
      </c>
    </row>
    <row r="250" spans="1:25" ht="12.75">
      <c r="A250" t="s">
        <v>214</v>
      </c>
      <c r="B250" t="s">
        <v>39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>
        <v>0</v>
      </c>
    </row>
    <row r="251" spans="1:25" ht="12.75">
      <c r="A251" t="s">
        <v>215</v>
      </c>
      <c r="B251" t="s">
        <v>61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>
        <v>0</v>
      </c>
    </row>
    <row r="252" spans="1:25" ht="12.75">
      <c r="A252" t="s">
        <v>216</v>
      </c>
      <c r="B252" t="s">
        <v>64</v>
      </c>
      <c r="C252" s="20">
        <v>3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>
        <v>3</v>
      </c>
    </row>
    <row r="253" spans="1:25" ht="12.75">
      <c r="A253" t="s">
        <v>217</v>
      </c>
      <c r="B253" t="s">
        <v>64</v>
      </c>
      <c r="C253" s="20">
        <v>3</v>
      </c>
      <c r="D253" s="20">
        <v>1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>
        <v>1</v>
      </c>
      <c r="Q253" s="20"/>
      <c r="R253" s="20"/>
      <c r="S253" s="20"/>
      <c r="T253" s="20"/>
      <c r="U253" s="20"/>
      <c r="V253" s="20"/>
      <c r="W253" s="20"/>
      <c r="X253" s="20"/>
      <c r="Y253">
        <v>8</v>
      </c>
    </row>
    <row r="254" spans="1:25" ht="12.75">
      <c r="A254" s="32" t="s">
        <v>218</v>
      </c>
      <c r="B254" s="32" t="s">
        <v>35</v>
      </c>
      <c r="C254" s="34">
        <v>4</v>
      </c>
      <c r="D254" s="34">
        <v>1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2">
        <v>6</v>
      </c>
    </row>
    <row r="255" spans="1:25" ht="12.75">
      <c r="A255" s="19" t="s">
        <v>71</v>
      </c>
      <c r="B255"/>
      <c r="C255" s="20">
        <v>47</v>
      </c>
      <c r="D255" s="20">
        <v>21</v>
      </c>
      <c r="E255" s="20">
        <v>6</v>
      </c>
      <c r="F255" s="20">
        <v>0</v>
      </c>
      <c r="G255" s="20">
        <v>0</v>
      </c>
      <c r="H255" s="20">
        <v>0</v>
      </c>
      <c r="I255" s="20">
        <v>1</v>
      </c>
      <c r="J255" s="20">
        <v>1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8</v>
      </c>
      <c r="Q255" s="20">
        <v>2</v>
      </c>
      <c r="R255" s="20">
        <v>0</v>
      </c>
      <c r="S255" s="20">
        <v>1</v>
      </c>
      <c r="T255" s="20">
        <v>0</v>
      </c>
      <c r="U255" s="20">
        <v>0</v>
      </c>
      <c r="V255" s="20">
        <v>0</v>
      </c>
      <c r="W255" s="20">
        <v>0</v>
      </c>
      <c r="X255" s="20">
        <v>3</v>
      </c>
      <c r="Y255" s="19">
        <v>202</v>
      </c>
    </row>
    <row r="256" spans="1:24" ht="12.75">
      <c r="A256"/>
      <c r="B25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2.75">
      <c r="A257" t="s">
        <v>6</v>
      </c>
      <c r="B257">
        <v>2</v>
      </c>
      <c r="C257" s="20">
        <v>2</v>
      </c>
      <c r="D257" s="20">
        <v>5</v>
      </c>
      <c r="E257" s="20">
        <v>5</v>
      </c>
      <c r="F257" s="20">
        <v>25</v>
      </c>
      <c r="G257" s="20">
        <v>10</v>
      </c>
      <c r="H257" s="20">
        <v>15</v>
      </c>
      <c r="I257" s="20">
        <v>15</v>
      </c>
      <c r="J257" s="20">
        <v>10</v>
      </c>
      <c r="K257" s="20">
        <v>25</v>
      </c>
      <c r="L257" s="20">
        <v>25</v>
      </c>
      <c r="M257" s="20">
        <v>50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2.75">
      <c r="A258" s="29" t="s">
        <v>72</v>
      </c>
      <c r="B258" s="29" t="s">
        <v>73</v>
      </c>
      <c r="C258" s="30" t="s">
        <v>74</v>
      </c>
      <c r="D258" s="30" t="s">
        <v>75</v>
      </c>
      <c r="E258" s="30" t="s">
        <v>76</v>
      </c>
      <c r="F258" s="30" t="s">
        <v>77</v>
      </c>
      <c r="G258" s="30" t="s">
        <v>78</v>
      </c>
      <c r="H258" s="30" t="s">
        <v>79</v>
      </c>
      <c r="I258" s="30" t="s">
        <v>80</v>
      </c>
      <c r="J258" s="30" t="s">
        <v>81</v>
      </c>
      <c r="K258" s="30" t="s">
        <v>82</v>
      </c>
      <c r="L258" s="30" t="s">
        <v>83</v>
      </c>
      <c r="M258" s="30" t="s">
        <v>84</v>
      </c>
      <c r="N258" s="30" t="s">
        <v>85</v>
      </c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2.75">
      <c r="A259" t="s">
        <v>219</v>
      </c>
      <c r="B259">
        <v>37</v>
      </c>
      <c r="C259" s="20">
        <v>21</v>
      </c>
      <c r="D259" s="20">
        <v>3</v>
      </c>
      <c r="E259" s="20">
        <v>2</v>
      </c>
      <c r="F259" s="20">
        <v>2</v>
      </c>
      <c r="G259" s="20">
        <v>4</v>
      </c>
      <c r="H259" s="20">
        <v>1</v>
      </c>
      <c r="I259" s="20">
        <v>2</v>
      </c>
      <c r="J259" s="20">
        <v>1</v>
      </c>
      <c r="K259" s="20">
        <v>2</v>
      </c>
      <c r="L259" s="20">
        <v>1</v>
      </c>
      <c r="M259" s="20">
        <v>0</v>
      </c>
      <c r="N259" s="35">
        <v>361</v>
      </c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2.75">
      <c r="A260"/>
      <c r="B26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2.75">
      <c r="A261"/>
      <c r="B261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5" ht="12.75">
      <c r="A262" s="37"/>
      <c r="B262" s="38"/>
      <c r="C262" s="39"/>
      <c r="D262" s="39"/>
      <c r="E262" s="39"/>
      <c r="F262" s="39"/>
      <c r="G262" s="39"/>
      <c r="H262" s="40" t="s">
        <v>220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18"/>
    </row>
    <row r="263" spans="1:24" ht="12.75">
      <c r="A263" s="19" t="s">
        <v>221</v>
      </c>
      <c r="B263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2.75">
      <c r="A264" t="s">
        <v>222</v>
      </c>
      <c r="B264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3.5" thickBot="1">
      <c r="A265"/>
      <c r="B265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2.75">
      <c r="A266"/>
      <c r="B266"/>
      <c r="C266" s="41"/>
      <c r="D266" s="42"/>
      <c r="E266" s="42"/>
      <c r="F266" s="42"/>
      <c r="G266" s="43" t="s">
        <v>223</v>
      </c>
      <c r="H266" s="44">
        <v>542</v>
      </c>
      <c r="I266" s="20"/>
      <c r="J266" s="20"/>
      <c r="K266" s="20"/>
      <c r="L266" s="26" t="s">
        <v>2</v>
      </c>
      <c r="M266" s="20">
        <v>203</v>
      </c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3.5" thickBot="1">
      <c r="A267"/>
      <c r="B267"/>
      <c r="C267" s="45"/>
      <c r="D267" s="46"/>
      <c r="E267" s="46"/>
      <c r="F267" s="46"/>
      <c r="G267" s="47" t="s">
        <v>3</v>
      </c>
      <c r="H267" s="48">
        <v>27.1</v>
      </c>
      <c r="I267" s="20"/>
      <c r="J267" s="20"/>
      <c r="K267" s="20"/>
      <c r="L267" s="26" t="s">
        <v>4</v>
      </c>
      <c r="M267" s="20">
        <v>339</v>
      </c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2.75">
      <c r="A268"/>
      <c r="B268"/>
      <c r="C268" s="20"/>
      <c r="D268" s="20"/>
      <c r="E268" s="20"/>
      <c r="F268" s="20"/>
      <c r="G268" s="26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2.75">
      <c r="A269" s="19" t="s">
        <v>5</v>
      </c>
      <c r="B26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5" ht="12.75">
      <c r="A270" s="19"/>
      <c r="B270" s="49" t="s">
        <v>6</v>
      </c>
      <c r="C270" s="20">
        <v>1</v>
      </c>
      <c r="D270" s="20">
        <v>2</v>
      </c>
      <c r="E270" s="20">
        <v>4</v>
      </c>
      <c r="F270" s="20">
        <v>5</v>
      </c>
      <c r="G270" s="20">
        <v>7</v>
      </c>
      <c r="H270" s="20">
        <v>10</v>
      </c>
      <c r="I270" s="20">
        <v>10</v>
      </c>
      <c r="J270" s="20">
        <v>15</v>
      </c>
      <c r="K270" s="20">
        <v>20</v>
      </c>
      <c r="L270" s="20">
        <v>25</v>
      </c>
      <c r="M270" s="20">
        <v>25</v>
      </c>
      <c r="N270" s="20">
        <v>20</v>
      </c>
      <c r="O270" s="20">
        <v>30</v>
      </c>
      <c r="P270" s="20">
        <v>3</v>
      </c>
      <c r="Q270" s="20">
        <v>5</v>
      </c>
      <c r="R270" s="20">
        <v>10</v>
      </c>
      <c r="S270" s="20">
        <v>5</v>
      </c>
      <c r="T270" s="20">
        <v>6</v>
      </c>
      <c r="U270" s="20">
        <v>8</v>
      </c>
      <c r="V270" s="20">
        <v>11</v>
      </c>
      <c r="W270" s="20">
        <v>2</v>
      </c>
      <c r="X270" s="20">
        <v>1</v>
      </c>
      <c r="Y270" s="19"/>
    </row>
    <row r="271" spans="1:25" ht="12.75">
      <c r="A271" s="29" t="s">
        <v>7</v>
      </c>
      <c r="B271" s="29" t="s">
        <v>8</v>
      </c>
      <c r="C271" s="30" t="s">
        <v>9</v>
      </c>
      <c r="D271" s="30" t="s">
        <v>10</v>
      </c>
      <c r="E271" s="30" t="s">
        <v>11</v>
      </c>
      <c r="F271" s="30" t="s">
        <v>12</v>
      </c>
      <c r="G271" s="30" t="s">
        <v>13</v>
      </c>
      <c r="H271" s="30" t="s">
        <v>14</v>
      </c>
      <c r="I271" s="30" t="s">
        <v>15</v>
      </c>
      <c r="J271" s="30" t="s">
        <v>16</v>
      </c>
      <c r="K271" s="30" t="s">
        <v>17</v>
      </c>
      <c r="L271" s="30" t="s">
        <v>18</v>
      </c>
      <c r="M271" s="30" t="s">
        <v>19</v>
      </c>
      <c r="N271" s="30" t="s">
        <v>20</v>
      </c>
      <c r="O271" s="30" t="s">
        <v>21</v>
      </c>
      <c r="P271" s="30" t="s">
        <v>22</v>
      </c>
      <c r="Q271" s="30" t="s">
        <v>23</v>
      </c>
      <c r="R271" s="30" t="s">
        <v>24</v>
      </c>
      <c r="S271" s="30" t="s">
        <v>25</v>
      </c>
      <c r="T271" s="30" t="s">
        <v>26</v>
      </c>
      <c r="U271" s="30" t="s">
        <v>27</v>
      </c>
      <c r="V271" s="30" t="s">
        <v>28</v>
      </c>
      <c r="W271" s="30" t="s">
        <v>29</v>
      </c>
      <c r="X271" s="30" t="s">
        <v>30</v>
      </c>
      <c r="Y271" s="29" t="s">
        <v>31</v>
      </c>
    </row>
    <row r="272" spans="1:25" ht="12.75">
      <c r="A272" t="s">
        <v>224</v>
      </c>
      <c r="B272" t="s">
        <v>64</v>
      </c>
      <c r="C272" s="20">
        <v>1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>
        <v>1</v>
      </c>
    </row>
    <row r="273" spans="1:25" ht="12.75">
      <c r="A273" t="s">
        <v>225</v>
      </c>
      <c r="B273" t="s">
        <v>39</v>
      </c>
      <c r="C273" s="20">
        <v>2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>
        <v>2</v>
      </c>
    </row>
    <row r="274" spans="1:25" ht="12.75">
      <c r="A274" t="s">
        <v>226</v>
      </c>
      <c r="B274" t="s">
        <v>39</v>
      </c>
      <c r="C274" s="20">
        <v>2</v>
      </c>
      <c r="D274" s="20">
        <v>1</v>
      </c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>
        <v>4</v>
      </c>
    </row>
    <row r="275" spans="1:25" ht="12.75">
      <c r="A275" t="s">
        <v>227</v>
      </c>
      <c r="B275" t="s">
        <v>33</v>
      </c>
      <c r="C275" s="20">
        <v>4</v>
      </c>
      <c r="D275" s="20">
        <v>4</v>
      </c>
      <c r="E275" s="20"/>
      <c r="F275" s="20"/>
      <c r="G275" s="20"/>
      <c r="H275" s="20"/>
      <c r="I275" s="20"/>
      <c r="J275" s="20">
        <v>1</v>
      </c>
      <c r="K275" s="20">
        <v>1</v>
      </c>
      <c r="L275" s="20"/>
      <c r="M275" s="20">
        <v>1</v>
      </c>
      <c r="N275" s="20"/>
      <c r="O275" s="20"/>
      <c r="P275" s="20">
        <v>1</v>
      </c>
      <c r="Q275" s="20">
        <v>2</v>
      </c>
      <c r="R275" s="20">
        <v>1</v>
      </c>
      <c r="S275" s="20">
        <v>1</v>
      </c>
      <c r="T275" s="20"/>
      <c r="U275" s="20"/>
      <c r="V275" s="20">
        <v>1</v>
      </c>
      <c r="W275" s="20"/>
      <c r="X275" s="20">
        <v>5</v>
      </c>
      <c r="Y275">
        <v>116</v>
      </c>
    </row>
    <row r="276" spans="1:25" ht="12.75">
      <c r="A276" t="s">
        <v>228</v>
      </c>
      <c r="B276" t="s">
        <v>145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>
        <v>0</v>
      </c>
    </row>
    <row r="277" spans="1:25" ht="12.75">
      <c r="A277" t="s">
        <v>229</v>
      </c>
      <c r="B277" t="s">
        <v>41</v>
      </c>
      <c r="C277" s="20">
        <v>4</v>
      </c>
      <c r="D277" s="20">
        <v>2</v>
      </c>
      <c r="E277" s="20">
        <v>1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>
        <v>12</v>
      </c>
    </row>
    <row r="278" spans="1:25" ht="12.75">
      <c r="A278" t="s">
        <v>230</v>
      </c>
      <c r="B278" t="s">
        <v>231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>
        <v>0</v>
      </c>
    </row>
    <row r="279" spans="1:25" ht="12.75">
      <c r="A279" t="s">
        <v>232</v>
      </c>
      <c r="B279" t="s">
        <v>41</v>
      </c>
      <c r="C279" s="20">
        <v>4</v>
      </c>
      <c r="D279" s="20">
        <v>1</v>
      </c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>
        <v>6</v>
      </c>
    </row>
    <row r="280" spans="1:25" ht="12.75">
      <c r="A280" t="s">
        <v>233</v>
      </c>
      <c r="B280" t="s">
        <v>145</v>
      </c>
      <c r="C280" s="20">
        <v>4</v>
      </c>
      <c r="D280" s="20">
        <v>2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>
        <v>1</v>
      </c>
      <c r="R280" s="20"/>
      <c r="S280" s="20"/>
      <c r="T280" s="20"/>
      <c r="U280" s="20"/>
      <c r="V280" s="20"/>
      <c r="W280" s="20"/>
      <c r="X280" s="20"/>
      <c r="Y280">
        <v>13</v>
      </c>
    </row>
    <row r="281" spans="1:25" ht="12.75">
      <c r="A281" t="s">
        <v>234</v>
      </c>
      <c r="B281" t="s">
        <v>150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>
        <v>0</v>
      </c>
    </row>
    <row r="282" spans="1:25" ht="12.75">
      <c r="A282" t="s">
        <v>235</v>
      </c>
      <c r="B282" t="s">
        <v>41</v>
      </c>
      <c r="C282" s="20">
        <v>1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>
        <v>1</v>
      </c>
    </row>
    <row r="283" spans="1:25" ht="12.75">
      <c r="A283" t="s">
        <v>236</v>
      </c>
      <c r="B283" t="s">
        <v>64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>
        <v>0</v>
      </c>
    </row>
    <row r="284" spans="1:25" ht="12.75">
      <c r="A284" t="s">
        <v>237</v>
      </c>
      <c r="B284" t="s">
        <v>64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>
        <v>0</v>
      </c>
    </row>
    <row r="285" spans="1:25" ht="12.75">
      <c r="A285" t="s">
        <v>238</v>
      </c>
      <c r="B285" t="s">
        <v>35</v>
      </c>
      <c r="C285" s="20">
        <v>4</v>
      </c>
      <c r="D285" s="20">
        <v>2</v>
      </c>
      <c r="E285" s="20">
        <v>2</v>
      </c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>
        <v>16</v>
      </c>
    </row>
    <row r="286" spans="1:25" ht="12.75">
      <c r="A286" t="s">
        <v>239</v>
      </c>
      <c r="B286" t="s">
        <v>41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>
        <v>0</v>
      </c>
    </row>
    <row r="287" spans="1:25" ht="12.75">
      <c r="A287" t="s">
        <v>240</v>
      </c>
      <c r="B287" t="s">
        <v>43</v>
      </c>
      <c r="C287" s="20">
        <v>4</v>
      </c>
      <c r="D287" s="20">
        <v>3</v>
      </c>
      <c r="E287" s="20">
        <v>1</v>
      </c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>
        <v>2</v>
      </c>
      <c r="Q287" s="20"/>
      <c r="R287" s="20"/>
      <c r="S287" s="20"/>
      <c r="T287" s="20"/>
      <c r="U287" s="20"/>
      <c r="V287" s="20"/>
      <c r="W287" s="20">
        <v>3</v>
      </c>
      <c r="X287" s="20"/>
      <c r="Y287">
        <v>26</v>
      </c>
    </row>
    <row r="288" spans="1:25" ht="12.75">
      <c r="A288" t="s">
        <v>241</v>
      </c>
      <c r="B288" t="s">
        <v>41</v>
      </c>
      <c r="C288" s="20">
        <v>1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>
        <v>1</v>
      </c>
    </row>
    <row r="289" spans="1:25" ht="12.75">
      <c r="A289" t="s">
        <v>242</v>
      </c>
      <c r="B289" t="s">
        <v>145</v>
      </c>
      <c r="C289" s="20">
        <v>1</v>
      </c>
      <c r="D289" s="20">
        <v>1</v>
      </c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>
        <v>3</v>
      </c>
    </row>
    <row r="290" spans="1:25" ht="12.75">
      <c r="A290" t="s">
        <v>243</v>
      </c>
      <c r="B290" t="s">
        <v>61</v>
      </c>
      <c r="C290" s="20">
        <v>1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>
        <v>1</v>
      </c>
    </row>
    <row r="291" spans="1:25" ht="12.75">
      <c r="A291" s="32" t="s">
        <v>244</v>
      </c>
      <c r="B291" s="32" t="s">
        <v>61</v>
      </c>
      <c r="C291" s="34">
        <v>1</v>
      </c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2">
        <v>1</v>
      </c>
    </row>
    <row r="292" spans="1:25" ht="12.75">
      <c r="A292" s="19" t="s">
        <v>71</v>
      </c>
      <c r="B292"/>
      <c r="C292" s="20">
        <v>34</v>
      </c>
      <c r="D292" s="20">
        <v>16</v>
      </c>
      <c r="E292" s="20">
        <v>4</v>
      </c>
      <c r="F292" s="20">
        <v>0</v>
      </c>
      <c r="G292" s="20">
        <v>0</v>
      </c>
      <c r="H292" s="20">
        <v>0</v>
      </c>
      <c r="I292" s="20">
        <v>0</v>
      </c>
      <c r="J292" s="20">
        <v>1</v>
      </c>
      <c r="K292" s="20">
        <v>1</v>
      </c>
      <c r="L292" s="20">
        <v>0</v>
      </c>
      <c r="M292" s="20">
        <v>1</v>
      </c>
      <c r="N292" s="20">
        <v>0</v>
      </c>
      <c r="O292" s="20">
        <v>0</v>
      </c>
      <c r="P292" s="20">
        <v>3</v>
      </c>
      <c r="Q292" s="20">
        <v>3</v>
      </c>
      <c r="R292" s="20">
        <v>1</v>
      </c>
      <c r="S292" s="20">
        <v>1</v>
      </c>
      <c r="T292" s="20">
        <v>0</v>
      </c>
      <c r="U292" s="20">
        <v>0</v>
      </c>
      <c r="V292" s="20">
        <v>1</v>
      </c>
      <c r="W292" s="20">
        <v>3</v>
      </c>
      <c r="X292" s="20">
        <v>1</v>
      </c>
      <c r="Y292" s="19">
        <v>203</v>
      </c>
    </row>
    <row r="293" spans="1:24" ht="12.75">
      <c r="A293"/>
      <c r="B293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2.75">
      <c r="A294" t="s">
        <v>6</v>
      </c>
      <c r="B294">
        <v>2</v>
      </c>
      <c r="C294" s="20">
        <v>2</v>
      </c>
      <c r="D294" s="20">
        <v>5</v>
      </c>
      <c r="E294" s="20">
        <v>5</v>
      </c>
      <c r="F294" s="20">
        <v>25</v>
      </c>
      <c r="G294" s="20">
        <v>10</v>
      </c>
      <c r="H294" s="20">
        <v>15</v>
      </c>
      <c r="I294" s="20">
        <v>15</v>
      </c>
      <c r="J294" s="20">
        <v>10</v>
      </c>
      <c r="K294" s="20">
        <v>25</v>
      </c>
      <c r="L294" s="20">
        <v>25</v>
      </c>
      <c r="M294" s="20">
        <v>50</v>
      </c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2.75">
      <c r="A295" s="29" t="s">
        <v>72</v>
      </c>
      <c r="B295" s="29" t="s">
        <v>73</v>
      </c>
      <c r="C295" s="30" t="s">
        <v>74</v>
      </c>
      <c r="D295" s="30" t="s">
        <v>75</v>
      </c>
      <c r="E295" s="30" t="s">
        <v>76</v>
      </c>
      <c r="F295" s="30" t="s">
        <v>77</v>
      </c>
      <c r="G295" s="30" t="s">
        <v>78</v>
      </c>
      <c r="H295" s="30" t="s">
        <v>79</v>
      </c>
      <c r="I295" s="30" t="s">
        <v>80</v>
      </c>
      <c r="J295" s="30" t="s">
        <v>81</v>
      </c>
      <c r="K295" s="30" t="s">
        <v>82</v>
      </c>
      <c r="L295" s="30" t="s">
        <v>83</v>
      </c>
      <c r="M295" s="30" t="s">
        <v>84</v>
      </c>
      <c r="N295" s="30" t="s">
        <v>85</v>
      </c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2.75">
      <c r="A296" s="19" t="s">
        <v>245</v>
      </c>
      <c r="B296">
        <v>35</v>
      </c>
      <c r="C296" s="20">
        <v>22</v>
      </c>
      <c r="D296" s="20">
        <v>2</v>
      </c>
      <c r="E296" s="20">
        <v>3</v>
      </c>
      <c r="F296" s="20">
        <v>2</v>
      </c>
      <c r="G296" s="20">
        <v>3</v>
      </c>
      <c r="H296" s="20">
        <v>1</v>
      </c>
      <c r="I296" s="20">
        <v>2</v>
      </c>
      <c r="J296" s="20">
        <v>0</v>
      </c>
      <c r="K296" s="20">
        <v>2</v>
      </c>
      <c r="L296" s="20">
        <v>1</v>
      </c>
      <c r="M296" s="20">
        <v>0</v>
      </c>
      <c r="N296" s="35">
        <v>339</v>
      </c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2.75">
      <c r="A297"/>
      <c r="B297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5" ht="12.75">
      <c r="A298" s="37"/>
      <c r="B298" s="38"/>
      <c r="C298" s="39"/>
      <c r="D298" s="39"/>
      <c r="E298" s="39"/>
      <c r="F298" s="39"/>
      <c r="G298" s="39"/>
      <c r="H298" s="40" t="s">
        <v>270</v>
      </c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18"/>
    </row>
    <row r="299" spans="1:24" ht="12.75">
      <c r="A299" s="19" t="s">
        <v>246</v>
      </c>
      <c r="B29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2.75">
      <c r="A300" t="s">
        <v>247</v>
      </c>
      <c r="B30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3.5" thickBot="1">
      <c r="A301"/>
      <c r="B301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2.75">
      <c r="A302"/>
      <c r="B302"/>
      <c r="C302" s="41"/>
      <c r="D302" s="42"/>
      <c r="E302" s="42"/>
      <c r="F302" s="42"/>
      <c r="G302" s="43" t="s">
        <v>248</v>
      </c>
      <c r="H302" s="44">
        <v>528</v>
      </c>
      <c r="I302" s="20"/>
      <c r="J302" s="20"/>
      <c r="K302" s="20"/>
      <c r="L302" s="26" t="s">
        <v>2</v>
      </c>
      <c r="M302" s="20">
        <v>172</v>
      </c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3.5" thickBot="1">
      <c r="A303"/>
      <c r="B303"/>
      <c r="C303" s="45"/>
      <c r="D303" s="46"/>
      <c r="E303" s="46"/>
      <c r="F303" s="46"/>
      <c r="G303" s="47" t="s">
        <v>3</v>
      </c>
      <c r="H303" s="48">
        <v>29.3</v>
      </c>
      <c r="I303" s="20"/>
      <c r="J303" s="20"/>
      <c r="K303" s="20"/>
      <c r="L303" s="26" t="s">
        <v>4</v>
      </c>
      <c r="M303" s="20">
        <v>356</v>
      </c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2.75">
      <c r="A304"/>
      <c r="B304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2.75">
      <c r="A305" s="19" t="s">
        <v>5</v>
      </c>
      <c r="B305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2.75">
      <c r="A306"/>
      <c r="B306" t="s">
        <v>6</v>
      </c>
      <c r="C306" s="20">
        <v>1</v>
      </c>
      <c r="D306" s="20">
        <v>2</v>
      </c>
      <c r="E306" s="20">
        <v>4</v>
      </c>
      <c r="F306" s="20">
        <v>5</v>
      </c>
      <c r="G306" s="20">
        <v>7</v>
      </c>
      <c r="H306" s="20">
        <v>10</v>
      </c>
      <c r="I306" s="20">
        <v>10</v>
      </c>
      <c r="J306" s="20">
        <v>15</v>
      </c>
      <c r="K306" s="20">
        <v>20</v>
      </c>
      <c r="L306" s="20">
        <v>25</v>
      </c>
      <c r="M306" s="20">
        <v>25</v>
      </c>
      <c r="N306" s="20">
        <v>20</v>
      </c>
      <c r="O306" s="20">
        <v>30</v>
      </c>
      <c r="P306" s="20">
        <v>3</v>
      </c>
      <c r="Q306" s="20">
        <v>5</v>
      </c>
      <c r="R306" s="20">
        <v>10</v>
      </c>
      <c r="S306" s="20">
        <v>5</v>
      </c>
      <c r="T306" s="20">
        <v>6</v>
      </c>
      <c r="U306" s="20">
        <v>8</v>
      </c>
      <c r="V306" s="20">
        <v>11</v>
      </c>
      <c r="W306" s="20">
        <v>2</v>
      </c>
      <c r="X306" s="20">
        <v>1</v>
      </c>
    </row>
    <row r="307" spans="1:25" ht="12.75">
      <c r="A307" s="29" t="s">
        <v>7</v>
      </c>
      <c r="B307" s="29" t="s">
        <v>8</v>
      </c>
      <c r="C307" s="30" t="s">
        <v>9</v>
      </c>
      <c r="D307" s="30" t="s">
        <v>10</v>
      </c>
      <c r="E307" s="30" t="s">
        <v>11</v>
      </c>
      <c r="F307" s="30" t="s">
        <v>12</v>
      </c>
      <c r="G307" s="30" t="s">
        <v>13</v>
      </c>
      <c r="H307" s="30" t="s">
        <v>14</v>
      </c>
      <c r="I307" s="30" t="s">
        <v>15</v>
      </c>
      <c r="J307" s="30" t="s">
        <v>16</v>
      </c>
      <c r="K307" s="30" t="s">
        <v>17</v>
      </c>
      <c r="L307" s="30" t="s">
        <v>18</v>
      </c>
      <c r="M307" s="30" t="s">
        <v>19</v>
      </c>
      <c r="N307" s="30" t="s">
        <v>20</v>
      </c>
      <c r="O307" s="30" t="s">
        <v>21</v>
      </c>
      <c r="P307" s="30" t="s">
        <v>22</v>
      </c>
      <c r="Q307" s="30" t="s">
        <v>23</v>
      </c>
      <c r="R307" s="30" t="s">
        <v>24</v>
      </c>
      <c r="S307" s="30" t="s">
        <v>25</v>
      </c>
      <c r="T307" s="30" t="s">
        <v>26</v>
      </c>
      <c r="U307" s="30" t="s">
        <v>27</v>
      </c>
      <c r="V307" s="30" t="s">
        <v>28</v>
      </c>
      <c r="W307" s="30" t="s">
        <v>29</v>
      </c>
      <c r="X307" s="30" t="s">
        <v>30</v>
      </c>
      <c r="Y307" s="30" t="s">
        <v>85</v>
      </c>
    </row>
    <row r="308" spans="1:25" ht="12.75">
      <c r="A308" t="s">
        <v>249</v>
      </c>
      <c r="B308" t="s">
        <v>33</v>
      </c>
      <c r="C308" s="20">
        <v>2</v>
      </c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>
        <v>2</v>
      </c>
    </row>
    <row r="309" spans="1:25" ht="12.75">
      <c r="A309" t="s">
        <v>250</v>
      </c>
      <c r="B309" t="s">
        <v>61</v>
      </c>
      <c r="C309" s="20">
        <v>4</v>
      </c>
      <c r="D309" s="20">
        <v>2</v>
      </c>
      <c r="E309" s="20">
        <v>4</v>
      </c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>
        <v>24</v>
      </c>
    </row>
    <row r="310" spans="1:25" ht="12.75">
      <c r="A310" t="s">
        <v>251</v>
      </c>
      <c r="B310" t="s">
        <v>35</v>
      </c>
      <c r="C310" s="20">
        <v>1</v>
      </c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>
        <v>1</v>
      </c>
    </row>
    <row r="311" spans="1:25" ht="12.75">
      <c r="A311" t="s">
        <v>252</v>
      </c>
      <c r="B311" t="s">
        <v>64</v>
      </c>
      <c r="C311" s="20">
        <v>4</v>
      </c>
      <c r="D311" s="20">
        <v>3</v>
      </c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>
        <v>1</v>
      </c>
      <c r="R311" s="20"/>
      <c r="S311" s="20"/>
      <c r="T311" s="20"/>
      <c r="U311" s="20"/>
      <c r="V311" s="20"/>
      <c r="W311" s="20"/>
      <c r="X311" s="20">
        <v>7</v>
      </c>
      <c r="Y311">
        <v>22</v>
      </c>
    </row>
    <row r="312" spans="1:25" ht="12.75">
      <c r="A312" t="s">
        <v>253</v>
      </c>
      <c r="B312" t="s">
        <v>150</v>
      </c>
      <c r="C312" s="20">
        <v>2</v>
      </c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>
        <v>2</v>
      </c>
    </row>
    <row r="313" spans="1:25" ht="12.75">
      <c r="A313" t="s">
        <v>254</v>
      </c>
      <c r="B313" t="s">
        <v>43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>
        <v>0</v>
      </c>
    </row>
    <row r="314" spans="1:25" ht="12.75">
      <c r="A314" t="s">
        <v>255</v>
      </c>
      <c r="B314" t="s">
        <v>64</v>
      </c>
      <c r="C314" s="20">
        <v>1</v>
      </c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>
        <v>1</v>
      </c>
    </row>
    <row r="315" spans="1:25" ht="12.75">
      <c r="A315" t="s">
        <v>256</v>
      </c>
      <c r="B315" t="s">
        <v>43</v>
      </c>
      <c r="C315" s="20">
        <v>3</v>
      </c>
      <c r="D315" s="20">
        <v>1</v>
      </c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>
        <v>5</v>
      </c>
    </row>
    <row r="316" spans="1:25" ht="12.75">
      <c r="A316" t="s">
        <v>257</v>
      </c>
      <c r="B316" t="s">
        <v>54</v>
      </c>
      <c r="C316" s="20">
        <v>4</v>
      </c>
      <c r="D316" s="20">
        <v>2</v>
      </c>
      <c r="E316" s="20">
        <v>3</v>
      </c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>
        <v>1</v>
      </c>
      <c r="Q316" s="20">
        <v>1</v>
      </c>
      <c r="R316" s="20"/>
      <c r="S316" s="20">
        <v>1</v>
      </c>
      <c r="T316" s="20"/>
      <c r="U316" s="20"/>
      <c r="V316" s="20"/>
      <c r="W316" s="20"/>
      <c r="X316" s="20">
        <v>4</v>
      </c>
      <c r="Y316">
        <v>37</v>
      </c>
    </row>
    <row r="317" spans="1:25" ht="12.75">
      <c r="A317" t="s">
        <v>258</v>
      </c>
      <c r="B317" t="s">
        <v>259</v>
      </c>
      <c r="C317" s="20">
        <v>4</v>
      </c>
      <c r="D317" s="20">
        <v>1</v>
      </c>
      <c r="E317" s="20">
        <v>1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>
        <v>4</v>
      </c>
      <c r="Y317">
        <v>14</v>
      </c>
    </row>
    <row r="318" spans="1:25" ht="12.75">
      <c r="A318" t="s">
        <v>260</v>
      </c>
      <c r="B318" t="s">
        <v>64</v>
      </c>
      <c r="C318" s="20">
        <v>3</v>
      </c>
      <c r="D318" s="20">
        <v>2</v>
      </c>
      <c r="E318" s="20"/>
      <c r="F318" s="20"/>
      <c r="G318" s="20"/>
      <c r="H318" s="20"/>
      <c r="I318" s="20">
        <v>1</v>
      </c>
      <c r="J318" s="20"/>
      <c r="K318" s="20"/>
      <c r="L318" s="20"/>
      <c r="M318" s="20"/>
      <c r="N318" s="20"/>
      <c r="O318" s="20"/>
      <c r="P318" s="20">
        <v>1</v>
      </c>
      <c r="Q318" s="20"/>
      <c r="R318" s="20"/>
      <c r="S318" s="20"/>
      <c r="T318" s="20"/>
      <c r="U318" s="20"/>
      <c r="V318" s="20"/>
      <c r="W318" s="20"/>
      <c r="X318" s="20">
        <v>6</v>
      </c>
      <c r="Y318">
        <v>26</v>
      </c>
    </row>
    <row r="319" spans="1:25" ht="12.75">
      <c r="A319" t="s">
        <v>261</v>
      </c>
      <c r="B319" t="s">
        <v>262</v>
      </c>
      <c r="C319" s="20">
        <v>1</v>
      </c>
      <c r="D319" s="20">
        <v>1</v>
      </c>
      <c r="E319" s="20">
        <v>1</v>
      </c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>
        <v>7</v>
      </c>
    </row>
    <row r="320" spans="1:25" ht="12.75">
      <c r="A320" t="s">
        <v>263</v>
      </c>
      <c r="B320" t="s">
        <v>64</v>
      </c>
      <c r="C320" s="20">
        <v>3</v>
      </c>
      <c r="D320" s="20">
        <v>2</v>
      </c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>
        <v>1</v>
      </c>
      <c r="Q320" s="20"/>
      <c r="R320" s="20"/>
      <c r="S320" s="20"/>
      <c r="T320" s="20"/>
      <c r="U320" s="20"/>
      <c r="V320" s="20"/>
      <c r="W320" s="20"/>
      <c r="X320" s="20"/>
      <c r="Y320">
        <v>10</v>
      </c>
    </row>
    <row r="321" spans="1:25" ht="12.75">
      <c r="A321" t="s">
        <v>264</v>
      </c>
      <c r="B321" t="s">
        <v>37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>
        <v>0</v>
      </c>
    </row>
    <row r="322" spans="1:25" ht="12.75">
      <c r="A322" t="s">
        <v>265</v>
      </c>
      <c r="B322" t="s">
        <v>41</v>
      </c>
      <c r="C322" s="20">
        <v>1</v>
      </c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>
        <v>1</v>
      </c>
    </row>
    <row r="323" spans="1:25" ht="12.75">
      <c r="A323" t="s">
        <v>266</v>
      </c>
      <c r="B323" t="s">
        <v>64</v>
      </c>
      <c r="C323" s="20">
        <v>3</v>
      </c>
      <c r="D323" s="20">
        <v>2</v>
      </c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>
        <v>1</v>
      </c>
      <c r="R323" s="20"/>
      <c r="S323" s="20"/>
      <c r="T323" s="20"/>
      <c r="U323" s="20"/>
      <c r="V323" s="20"/>
      <c r="W323" s="20"/>
      <c r="X323" s="20">
        <v>7</v>
      </c>
      <c r="Y323">
        <v>19</v>
      </c>
    </row>
    <row r="324" spans="1:25" ht="12.75">
      <c r="A324" t="s">
        <v>267</v>
      </c>
      <c r="B324" t="s">
        <v>145</v>
      </c>
      <c r="C324" s="20">
        <v>1</v>
      </c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>
        <v>1</v>
      </c>
    </row>
    <row r="325" spans="1:25" ht="12.75">
      <c r="A325" s="32" t="s">
        <v>268</v>
      </c>
      <c r="B325" s="32" t="s">
        <v>37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2">
        <v>0</v>
      </c>
    </row>
    <row r="326" spans="1:25" ht="12.75">
      <c r="A326" s="19" t="s">
        <v>71</v>
      </c>
      <c r="B326"/>
      <c r="C326" s="20">
        <v>37</v>
      </c>
      <c r="D326" s="20">
        <v>16</v>
      </c>
      <c r="E326" s="20">
        <v>9</v>
      </c>
      <c r="F326" s="20">
        <v>0</v>
      </c>
      <c r="G326" s="20">
        <v>0</v>
      </c>
      <c r="H326" s="20">
        <v>0</v>
      </c>
      <c r="I326" s="20">
        <v>1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3</v>
      </c>
      <c r="Q326" s="20">
        <v>3</v>
      </c>
      <c r="R326" s="20">
        <v>0</v>
      </c>
      <c r="S326" s="20">
        <v>1</v>
      </c>
      <c r="T326" s="20">
        <v>0</v>
      </c>
      <c r="U326" s="20">
        <v>0</v>
      </c>
      <c r="V326" s="20">
        <v>0</v>
      </c>
      <c r="W326" s="20">
        <v>0</v>
      </c>
      <c r="X326" s="20">
        <v>5</v>
      </c>
      <c r="Y326" s="19">
        <v>172</v>
      </c>
    </row>
    <row r="327" spans="1:24" ht="12.75">
      <c r="A327"/>
      <c r="B327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2.75">
      <c r="A328" t="s">
        <v>6</v>
      </c>
      <c r="B328">
        <v>2</v>
      </c>
      <c r="C328" s="20">
        <v>2</v>
      </c>
      <c r="D328" s="20">
        <v>5</v>
      </c>
      <c r="E328" s="20">
        <v>5</v>
      </c>
      <c r="F328" s="20">
        <v>25</v>
      </c>
      <c r="G328" s="20">
        <v>10</v>
      </c>
      <c r="H328" s="20">
        <v>15</v>
      </c>
      <c r="I328" s="20">
        <v>15</v>
      </c>
      <c r="J328" s="20">
        <v>10</v>
      </c>
      <c r="K328" s="20">
        <v>25</v>
      </c>
      <c r="L328" s="20">
        <v>25</v>
      </c>
      <c r="M328" s="20">
        <v>50</v>
      </c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2.75">
      <c r="A329" s="29" t="s">
        <v>72</v>
      </c>
      <c r="B329" s="29" t="s">
        <v>73</v>
      </c>
      <c r="C329" s="30" t="s">
        <v>74</v>
      </c>
      <c r="D329" s="30" t="s">
        <v>75</v>
      </c>
      <c r="E329" s="30" t="s">
        <v>76</v>
      </c>
      <c r="F329" s="30" t="s">
        <v>77</v>
      </c>
      <c r="G329" s="30" t="s">
        <v>78</v>
      </c>
      <c r="H329" s="30" t="s">
        <v>79</v>
      </c>
      <c r="I329" s="30" t="s">
        <v>80</v>
      </c>
      <c r="J329" s="30" t="s">
        <v>81</v>
      </c>
      <c r="K329" s="30" t="s">
        <v>82</v>
      </c>
      <c r="L329" s="30" t="s">
        <v>83</v>
      </c>
      <c r="M329" s="30" t="s">
        <v>84</v>
      </c>
      <c r="N329" s="30" t="s">
        <v>85</v>
      </c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2.75">
      <c r="A330" s="19" t="s">
        <v>269</v>
      </c>
      <c r="B330">
        <v>36</v>
      </c>
      <c r="C330" s="20">
        <v>22</v>
      </c>
      <c r="D330" s="20">
        <v>2</v>
      </c>
      <c r="E330" s="20">
        <v>4</v>
      </c>
      <c r="F330" s="20">
        <v>2</v>
      </c>
      <c r="G330" s="20">
        <v>3</v>
      </c>
      <c r="H330" s="20">
        <v>1</v>
      </c>
      <c r="I330" s="20">
        <v>2</v>
      </c>
      <c r="J330" s="20">
        <v>1</v>
      </c>
      <c r="K330" s="20">
        <v>2</v>
      </c>
      <c r="L330" s="20">
        <v>1</v>
      </c>
      <c r="M330" s="20"/>
      <c r="N330" s="35">
        <v>356</v>
      </c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2.75">
      <c r="A331"/>
      <c r="B331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3" spans="1:25" ht="12.75">
      <c r="A333" s="37"/>
      <c r="B333" s="38"/>
      <c r="C333" s="39"/>
      <c r="D333" s="39"/>
      <c r="E333" s="39"/>
      <c r="F333" s="39"/>
      <c r="G333" s="39"/>
      <c r="H333" s="40" t="s">
        <v>299</v>
      </c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18"/>
    </row>
    <row r="334" ht="12.75">
      <c r="A334" s="19" t="s">
        <v>271</v>
      </c>
    </row>
    <row r="335" ht="12.75">
      <c r="A335" t="s">
        <v>300</v>
      </c>
    </row>
    <row r="336" ht="13.5" thickBot="1"/>
    <row r="337" spans="3:13" ht="12.75">
      <c r="C337" s="41"/>
      <c r="D337" s="42"/>
      <c r="E337" s="42"/>
      <c r="F337" s="42"/>
      <c r="G337" s="43" t="s">
        <v>281</v>
      </c>
      <c r="H337" s="44">
        <v>558</v>
      </c>
      <c r="I337" s="20"/>
      <c r="J337" s="20"/>
      <c r="K337" s="20"/>
      <c r="L337" s="26" t="s">
        <v>2</v>
      </c>
      <c r="M337" s="20">
        <v>173</v>
      </c>
    </row>
    <row r="338" spans="3:13" ht="13.5" thickBot="1">
      <c r="C338" s="45"/>
      <c r="D338" s="46"/>
      <c r="E338" s="46"/>
      <c r="F338" s="46"/>
      <c r="G338" s="47" t="s">
        <v>3</v>
      </c>
      <c r="H338" s="48">
        <v>37.2</v>
      </c>
      <c r="I338" s="20"/>
      <c r="J338" s="20"/>
      <c r="K338" s="20"/>
      <c r="L338" s="26" t="s">
        <v>4</v>
      </c>
      <c r="M338" s="20">
        <v>385</v>
      </c>
    </row>
    <row r="340" ht="12.75">
      <c r="A340" s="50" t="s">
        <v>5</v>
      </c>
    </row>
    <row r="341" spans="2:24" ht="12.75">
      <c r="B341" s="2" t="s">
        <v>6</v>
      </c>
      <c r="C341" s="4">
        <v>1</v>
      </c>
      <c r="D341" s="4">
        <v>2</v>
      </c>
      <c r="E341" s="4">
        <v>4</v>
      </c>
      <c r="F341" s="4">
        <v>5</v>
      </c>
      <c r="G341" s="4">
        <v>7</v>
      </c>
      <c r="H341" s="4">
        <v>10</v>
      </c>
      <c r="I341" s="4">
        <v>10</v>
      </c>
      <c r="J341" s="4">
        <v>15</v>
      </c>
      <c r="K341" s="4">
        <v>20</v>
      </c>
      <c r="L341" s="4">
        <v>25</v>
      </c>
      <c r="M341" s="4">
        <v>25</v>
      </c>
      <c r="N341" s="4">
        <v>20</v>
      </c>
      <c r="O341" s="4">
        <v>30</v>
      </c>
      <c r="P341" s="4">
        <v>3</v>
      </c>
      <c r="Q341" s="4">
        <v>5</v>
      </c>
      <c r="R341" s="4">
        <v>10</v>
      </c>
      <c r="S341" s="4">
        <v>5</v>
      </c>
      <c r="T341" s="4">
        <v>6</v>
      </c>
      <c r="U341" s="4">
        <v>8</v>
      </c>
      <c r="V341" s="4">
        <v>11</v>
      </c>
      <c r="W341" s="4">
        <v>2</v>
      </c>
      <c r="X341" s="4">
        <v>1</v>
      </c>
    </row>
    <row r="342" spans="1:25" ht="12.75">
      <c r="A342" s="51" t="s">
        <v>7</v>
      </c>
      <c r="B342" s="51" t="s">
        <v>8</v>
      </c>
      <c r="C342" s="52" t="s">
        <v>9</v>
      </c>
      <c r="D342" s="52" t="s">
        <v>10</v>
      </c>
      <c r="E342" s="52" t="s">
        <v>11</v>
      </c>
      <c r="F342" s="52" t="s">
        <v>12</v>
      </c>
      <c r="G342" s="52" t="s">
        <v>13</v>
      </c>
      <c r="H342" s="52" t="s">
        <v>14</v>
      </c>
      <c r="I342" s="52" t="s">
        <v>15</v>
      </c>
      <c r="J342" s="52" t="s">
        <v>16</v>
      </c>
      <c r="K342" s="52" t="s">
        <v>17</v>
      </c>
      <c r="L342" s="52" t="s">
        <v>18</v>
      </c>
      <c r="M342" s="52" t="s">
        <v>19</v>
      </c>
      <c r="N342" s="52" t="s">
        <v>20</v>
      </c>
      <c r="O342" s="52" t="s">
        <v>21</v>
      </c>
      <c r="P342" s="52" t="s">
        <v>22</v>
      </c>
      <c r="Q342" s="52" t="s">
        <v>23</v>
      </c>
      <c r="R342" s="52" t="s">
        <v>24</v>
      </c>
      <c r="S342" s="52" t="s">
        <v>25</v>
      </c>
      <c r="T342" s="52" t="s">
        <v>26</v>
      </c>
      <c r="U342" s="52" t="s">
        <v>27</v>
      </c>
      <c r="V342" s="52" t="s">
        <v>28</v>
      </c>
      <c r="W342" s="52" t="s">
        <v>29</v>
      </c>
      <c r="X342" s="52" t="s">
        <v>30</v>
      </c>
      <c r="Y342" s="29" t="s">
        <v>31</v>
      </c>
    </row>
    <row r="343" spans="1:25" ht="12.75">
      <c r="A343" s="2" t="s">
        <v>284</v>
      </c>
      <c r="B343" s="2" t="s">
        <v>33</v>
      </c>
      <c r="C343" s="4">
        <v>3</v>
      </c>
      <c r="Y343">
        <v>3</v>
      </c>
    </row>
    <row r="344" spans="1:25" ht="12.75">
      <c r="A344" s="2" t="s">
        <v>285</v>
      </c>
      <c r="B344" s="2" t="s">
        <v>145</v>
      </c>
      <c r="C344" s="4">
        <v>1</v>
      </c>
      <c r="Y344">
        <v>1</v>
      </c>
    </row>
    <row r="345" spans="1:25" ht="12.75">
      <c r="A345" s="2" t="s">
        <v>286</v>
      </c>
      <c r="B345" s="2" t="s">
        <v>41</v>
      </c>
      <c r="C345" s="4">
        <v>4</v>
      </c>
      <c r="Y345">
        <v>4</v>
      </c>
    </row>
    <row r="346" spans="1:25" ht="12.75">
      <c r="A346" s="2" t="s">
        <v>287</v>
      </c>
      <c r="B346" s="2" t="s">
        <v>35</v>
      </c>
      <c r="C346" s="4">
        <v>3</v>
      </c>
      <c r="Y346">
        <v>3</v>
      </c>
    </row>
    <row r="347" spans="1:25" ht="12.75">
      <c r="A347" s="2" t="s">
        <v>288</v>
      </c>
      <c r="B347" s="2" t="s">
        <v>35</v>
      </c>
      <c r="C347" s="4">
        <v>4</v>
      </c>
      <c r="E347" s="4">
        <v>3</v>
      </c>
      <c r="Y347">
        <v>16</v>
      </c>
    </row>
    <row r="348" spans="1:25" ht="12.75">
      <c r="A348" s="2" t="s">
        <v>289</v>
      </c>
      <c r="B348" s="2" t="s">
        <v>43</v>
      </c>
      <c r="C348" s="4">
        <v>4</v>
      </c>
      <c r="D348" s="4">
        <v>2</v>
      </c>
      <c r="Y348">
        <v>8</v>
      </c>
    </row>
    <row r="349" spans="1:25" ht="12.75">
      <c r="A349" s="2" t="s">
        <v>290</v>
      </c>
      <c r="B349" s="2" t="s">
        <v>41</v>
      </c>
      <c r="C349" s="4">
        <v>4</v>
      </c>
      <c r="D349" s="4">
        <v>4</v>
      </c>
      <c r="P349" s="4">
        <v>1</v>
      </c>
      <c r="Q349" s="4">
        <v>1</v>
      </c>
      <c r="Y349">
        <v>20</v>
      </c>
    </row>
    <row r="350" spans="1:25" ht="12.75">
      <c r="A350" s="2" t="s">
        <v>283</v>
      </c>
      <c r="B350" s="2" t="s">
        <v>262</v>
      </c>
      <c r="C350" s="4">
        <v>4</v>
      </c>
      <c r="D350" s="4">
        <v>4</v>
      </c>
      <c r="E350" s="4">
        <v>4</v>
      </c>
      <c r="G350" s="4">
        <v>1</v>
      </c>
      <c r="Q350" s="4">
        <v>3</v>
      </c>
      <c r="S350" s="4">
        <v>1</v>
      </c>
      <c r="Y350">
        <v>55</v>
      </c>
    </row>
    <row r="351" spans="1:25" ht="12.75">
      <c r="A351" s="2" t="s">
        <v>291</v>
      </c>
      <c r="B351" s="2" t="s">
        <v>61</v>
      </c>
      <c r="Y351">
        <v>0</v>
      </c>
    </row>
    <row r="352" spans="1:25" ht="12.75">
      <c r="A352" s="2" t="s">
        <v>292</v>
      </c>
      <c r="B352" s="2" t="s">
        <v>147</v>
      </c>
      <c r="Y352">
        <v>0</v>
      </c>
    </row>
    <row r="353" spans="1:25" ht="12.75">
      <c r="A353" s="2" t="s">
        <v>293</v>
      </c>
      <c r="B353" s="2" t="s">
        <v>43</v>
      </c>
      <c r="C353" s="4">
        <v>2</v>
      </c>
      <c r="D353" s="4">
        <v>2</v>
      </c>
      <c r="Y353">
        <v>6</v>
      </c>
    </row>
    <row r="354" spans="1:25" ht="12.75">
      <c r="A354" s="2" t="s">
        <v>294</v>
      </c>
      <c r="B354" s="2" t="s">
        <v>45</v>
      </c>
      <c r="C354" s="4">
        <v>3</v>
      </c>
      <c r="D354" s="4">
        <v>2</v>
      </c>
      <c r="P354" s="4">
        <v>1</v>
      </c>
      <c r="Y354">
        <v>10</v>
      </c>
    </row>
    <row r="355" spans="1:25" ht="12.75">
      <c r="A355" s="2" t="s">
        <v>295</v>
      </c>
      <c r="B355" s="2" t="s">
        <v>43</v>
      </c>
      <c r="C355" s="4">
        <v>4</v>
      </c>
      <c r="D355" s="4">
        <v>3</v>
      </c>
      <c r="E355" s="4">
        <v>2</v>
      </c>
      <c r="I355" s="4">
        <v>1</v>
      </c>
      <c r="P355" s="4">
        <v>1</v>
      </c>
      <c r="Y355">
        <v>31</v>
      </c>
    </row>
    <row r="356" spans="1:25" ht="12.75">
      <c r="A356" s="2" t="s">
        <v>296</v>
      </c>
      <c r="B356" s="2" t="s">
        <v>39</v>
      </c>
      <c r="C356" s="4">
        <v>4</v>
      </c>
      <c r="D356" s="4">
        <v>3</v>
      </c>
      <c r="P356" s="4">
        <v>2</v>
      </c>
      <c r="Y356">
        <v>16</v>
      </c>
    </row>
    <row r="357" spans="1:25" ht="12.75">
      <c r="A357" s="5" t="s">
        <v>297</v>
      </c>
      <c r="B357" s="5" t="s">
        <v>147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32">
        <v>0</v>
      </c>
    </row>
    <row r="358" spans="1:25" ht="12.75">
      <c r="A358" s="50" t="s">
        <v>71</v>
      </c>
      <c r="C358" s="4">
        <v>40</v>
      </c>
      <c r="D358" s="4">
        <v>20</v>
      </c>
      <c r="E358" s="4">
        <v>9</v>
      </c>
      <c r="F358" s="4">
        <v>0</v>
      </c>
      <c r="G358" s="4">
        <v>1</v>
      </c>
      <c r="H358" s="4">
        <v>0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5</v>
      </c>
      <c r="Q358" s="4">
        <v>4</v>
      </c>
      <c r="R358" s="4">
        <v>0</v>
      </c>
      <c r="S358" s="4">
        <v>1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>
        <v>173</v>
      </c>
    </row>
    <row r="360" spans="1:13" ht="12.75">
      <c r="A360" s="2" t="s">
        <v>6</v>
      </c>
      <c r="B360" s="2">
        <v>2</v>
      </c>
      <c r="C360" s="4">
        <v>2</v>
      </c>
      <c r="D360" s="4">
        <v>5</v>
      </c>
      <c r="E360" s="4">
        <v>5</v>
      </c>
      <c r="F360" s="4">
        <v>25</v>
      </c>
      <c r="G360" s="4">
        <v>10</v>
      </c>
      <c r="H360" s="4">
        <v>15</v>
      </c>
      <c r="I360" s="4">
        <v>15</v>
      </c>
      <c r="J360" s="4">
        <v>10</v>
      </c>
      <c r="K360" s="4">
        <v>25</v>
      </c>
      <c r="L360" s="4">
        <v>25</v>
      </c>
      <c r="M360" s="4">
        <v>50</v>
      </c>
    </row>
    <row r="361" spans="1:14" ht="12.75">
      <c r="A361" s="51" t="s">
        <v>72</v>
      </c>
      <c r="B361" s="51" t="s">
        <v>73</v>
      </c>
      <c r="C361" s="52" t="s">
        <v>74</v>
      </c>
      <c r="D361" s="52" t="s">
        <v>75</v>
      </c>
      <c r="E361" s="52" t="s">
        <v>76</v>
      </c>
      <c r="F361" s="52" t="s">
        <v>77</v>
      </c>
      <c r="G361" s="52" t="s">
        <v>78</v>
      </c>
      <c r="H361" s="52" t="s">
        <v>79</v>
      </c>
      <c r="I361" s="52" t="s">
        <v>80</v>
      </c>
      <c r="J361" s="52" t="s">
        <v>81</v>
      </c>
      <c r="K361" s="52" t="s">
        <v>82</v>
      </c>
      <c r="L361" s="52" t="s">
        <v>83</v>
      </c>
      <c r="M361" s="52" t="s">
        <v>84</v>
      </c>
      <c r="N361" s="52" t="s">
        <v>85</v>
      </c>
    </row>
    <row r="362" spans="1:14" ht="12.75">
      <c r="A362" s="50" t="s">
        <v>298</v>
      </c>
      <c r="B362" s="2">
        <v>37</v>
      </c>
      <c r="C362" s="4">
        <v>23</v>
      </c>
      <c r="D362" s="4">
        <v>2</v>
      </c>
      <c r="E362" s="4">
        <v>4</v>
      </c>
      <c r="F362" s="4">
        <v>2</v>
      </c>
      <c r="G362" s="4">
        <v>3</v>
      </c>
      <c r="H362" s="4">
        <v>1</v>
      </c>
      <c r="I362" s="4">
        <v>2</v>
      </c>
      <c r="J362" s="4">
        <v>1</v>
      </c>
      <c r="K362" s="4">
        <v>2</v>
      </c>
      <c r="L362" s="4">
        <v>0</v>
      </c>
      <c r="M362" s="4">
        <v>1</v>
      </c>
      <c r="N362" s="4">
        <v>385</v>
      </c>
    </row>
    <row r="367" spans="1:25" ht="12.75">
      <c r="A367" s="37"/>
      <c r="B367" s="38"/>
      <c r="C367" s="39"/>
      <c r="D367" s="39"/>
      <c r="E367" s="39"/>
      <c r="F367" s="39"/>
      <c r="G367" s="39"/>
      <c r="H367" s="40" t="s">
        <v>305</v>
      </c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18"/>
    </row>
    <row r="368" ht="12.75">
      <c r="A368" s="19" t="s">
        <v>0</v>
      </c>
    </row>
    <row r="369" spans="1:2" ht="12.75">
      <c r="A369" s="2" t="s">
        <v>306</v>
      </c>
      <c r="B369">
        <v>28</v>
      </c>
    </row>
    <row r="370" ht="13.5" thickBot="1">
      <c r="B370"/>
    </row>
    <row r="371" spans="1:25" ht="13.5" thickBot="1">
      <c r="A371"/>
      <c r="B371"/>
      <c r="C371" s="21"/>
      <c r="D371" s="22"/>
      <c r="E371" s="23"/>
      <c r="F371" s="22"/>
      <c r="G371" s="24" t="s">
        <v>301</v>
      </c>
      <c r="H371" s="25">
        <f>+Y405+N409</f>
        <v>789</v>
      </c>
      <c r="I371" s="20"/>
      <c r="J371" s="20"/>
      <c r="L371" s="26" t="s">
        <v>2</v>
      </c>
      <c r="M371" s="20">
        <f>+Y405</f>
        <v>417</v>
      </c>
      <c r="N371" s="54"/>
      <c r="O371" s="54"/>
      <c r="P371" s="31"/>
      <c r="Q371" s="20"/>
      <c r="R371" s="20"/>
      <c r="S371" s="20"/>
      <c r="T371" s="56"/>
      <c r="U371" s="58"/>
      <c r="V371" s="58"/>
      <c r="W371" s="58"/>
      <c r="X371" s="57"/>
      <c r="Y371" s="57"/>
    </row>
    <row r="372" spans="3:16" ht="13.5" thickBot="1">
      <c r="C372" s="21"/>
      <c r="D372" s="22"/>
      <c r="E372" s="27"/>
      <c r="F372" s="27"/>
      <c r="G372" s="24" t="s">
        <v>3</v>
      </c>
      <c r="H372" s="36">
        <f>+H371/B369</f>
        <v>28.178571428571427</v>
      </c>
      <c r="L372" s="26" t="s">
        <v>4</v>
      </c>
      <c r="M372" s="20">
        <f>+N409</f>
        <v>372</v>
      </c>
      <c r="N372" s="54"/>
      <c r="O372" s="54"/>
      <c r="P372" s="31"/>
    </row>
    <row r="373" spans="3:16" ht="12.75">
      <c r="C373" s="20"/>
      <c r="D373"/>
      <c r="E373" s="20"/>
      <c r="F373" s="20"/>
      <c r="G373" s="20"/>
      <c r="H373" s="20"/>
      <c r="L373" s="54"/>
      <c r="M373" s="54"/>
      <c r="N373" s="20"/>
      <c r="O373" s="20"/>
      <c r="P373" s="20"/>
    </row>
    <row r="374" ht="12.75">
      <c r="A374" s="72" t="s">
        <v>5</v>
      </c>
    </row>
    <row r="375" spans="2:24" ht="12.75">
      <c r="B375" s="12" t="s">
        <v>6</v>
      </c>
      <c r="C375" s="4">
        <v>1</v>
      </c>
      <c r="D375" s="4">
        <v>2</v>
      </c>
      <c r="E375" s="4">
        <v>4</v>
      </c>
      <c r="F375" s="4">
        <v>5</v>
      </c>
      <c r="G375" s="4">
        <v>7</v>
      </c>
      <c r="H375" s="4">
        <v>10</v>
      </c>
      <c r="I375" s="4">
        <v>10</v>
      </c>
      <c r="J375" s="4">
        <v>15</v>
      </c>
      <c r="K375" s="4">
        <v>20</v>
      </c>
      <c r="L375" s="4">
        <v>25</v>
      </c>
      <c r="M375" s="4">
        <v>25</v>
      </c>
      <c r="N375" s="4">
        <v>20</v>
      </c>
      <c r="O375" s="4">
        <v>30</v>
      </c>
      <c r="P375" s="4">
        <v>3</v>
      </c>
      <c r="Q375" s="4">
        <v>5</v>
      </c>
      <c r="R375" s="4">
        <v>10</v>
      </c>
      <c r="S375" s="4">
        <v>5</v>
      </c>
      <c r="T375" s="4">
        <v>6</v>
      </c>
      <c r="U375" s="4">
        <v>8</v>
      </c>
      <c r="V375" s="4">
        <v>11</v>
      </c>
      <c r="W375" s="4">
        <v>2</v>
      </c>
      <c r="X375" s="4">
        <v>1</v>
      </c>
    </row>
    <row r="376" spans="1:25" ht="12.75">
      <c r="A376" s="73" t="s">
        <v>7</v>
      </c>
      <c r="B376" s="74" t="s">
        <v>8</v>
      </c>
      <c r="C376" s="74" t="s">
        <v>9</v>
      </c>
      <c r="D376" s="74" t="s">
        <v>10</v>
      </c>
      <c r="E376" s="74" t="s">
        <v>11</v>
      </c>
      <c r="F376" s="74" t="s">
        <v>12</v>
      </c>
      <c r="G376" s="74" t="s">
        <v>13</v>
      </c>
      <c r="H376" s="74" t="s">
        <v>14</v>
      </c>
      <c r="I376" s="74" t="s">
        <v>15</v>
      </c>
      <c r="J376" s="74" t="s">
        <v>16</v>
      </c>
      <c r="K376" s="74" t="s">
        <v>17</v>
      </c>
      <c r="L376" s="74" t="s">
        <v>18</v>
      </c>
      <c r="M376" s="74" t="s">
        <v>19</v>
      </c>
      <c r="N376" s="74" t="s">
        <v>20</v>
      </c>
      <c r="O376" s="74" t="s">
        <v>21</v>
      </c>
      <c r="P376" s="74" t="s">
        <v>22</v>
      </c>
      <c r="Q376" s="74" t="s">
        <v>23</v>
      </c>
      <c r="R376" s="74" t="s">
        <v>24</v>
      </c>
      <c r="S376" s="74" t="s">
        <v>25</v>
      </c>
      <c r="T376" s="74" t="s">
        <v>26</v>
      </c>
      <c r="U376" s="74" t="s">
        <v>27</v>
      </c>
      <c r="V376" s="74" t="s">
        <v>28</v>
      </c>
      <c r="W376" s="74" t="s">
        <v>29</v>
      </c>
      <c r="X376" s="74" t="s">
        <v>30</v>
      </c>
      <c r="Y376" s="74" t="s">
        <v>31</v>
      </c>
    </row>
    <row r="377" spans="1:25" ht="12.75">
      <c r="A377" s="2" t="s">
        <v>32</v>
      </c>
      <c r="B377" s="4" t="s">
        <v>33</v>
      </c>
      <c r="Y377" s="2">
        <f aca="true" t="shared" si="1" ref="Y377:Y397">+C377*$C$16+D377*$D$16+E377*$E$16+F377*$F$16+G377*$G$16+H377*$H$16+I377*$I$16+J377*$J$16+K377*$K$16+L377*$L$16+M377*$M$16+N377*$N$16+O377*$O$16+P377*$P$16+Q377*$Q$16+R377*$R$16+S377*$S$16+T377*$T$16+U377*$U$16+V377*$V$16+W377*$W$16+X377*$AC$16</f>
        <v>0</v>
      </c>
    </row>
    <row r="378" spans="1:25" ht="12.75">
      <c r="A378" s="2" t="s">
        <v>34</v>
      </c>
      <c r="B378" s="4" t="s">
        <v>35</v>
      </c>
      <c r="C378" s="4">
        <v>4</v>
      </c>
      <c r="D378" s="4">
        <v>3</v>
      </c>
      <c r="P378" s="4">
        <v>1</v>
      </c>
      <c r="X378" s="4">
        <v>8</v>
      </c>
      <c r="Y378" s="2">
        <f t="shared" si="1"/>
        <v>21</v>
      </c>
    </row>
    <row r="379" spans="1:25" ht="12.75">
      <c r="A379" s="2" t="s">
        <v>36</v>
      </c>
      <c r="B379" s="4" t="s">
        <v>37</v>
      </c>
      <c r="C379" s="4">
        <v>4</v>
      </c>
      <c r="D379" s="4">
        <v>2</v>
      </c>
      <c r="Y379" s="2">
        <f t="shared" si="1"/>
        <v>8</v>
      </c>
    </row>
    <row r="380" spans="1:25" ht="12.75">
      <c r="A380" s="2" t="s">
        <v>38</v>
      </c>
      <c r="B380" s="4" t="s">
        <v>39</v>
      </c>
      <c r="Y380" s="2">
        <f t="shared" si="1"/>
        <v>0</v>
      </c>
    </row>
    <row r="381" spans="1:25" ht="12.75">
      <c r="A381" s="2" t="s">
        <v>40</v>
      </c>
      <c r="B381" s="4" t="s">
        <v>41</v>
      </c>
      <c r="C381" s="4">
        <v>3</v>
      </c>
      <c r="D381" s="4">
        <v>2</v>
      </c>
      <c r="E381" s="4">
        <v>1</v>
      </c>
      <c r="F381" s="4">
        <v>1</v>
      </c>
      <c r="P381" s="4">
        <v>1</v>
      </c>
      <c r="S381" s="4">
        <v>1</v>
      </c>
      <c r="T381" s="4">
        <v>1</v>
      </c>
      <c r="X381" s="4">
        <v>9</v>
      </c>
      <c r="Y381" s="2">
        <f t="shared" si="1"/>
        <v>39</v>
      </c>
    </row>
    <row r="382" spans="1:25" ht="12.75">
      <c r="A382" s="2" t="s">
        <v>42</v>
      </c>
      <c r="B382" s="4" t="s">
        <v>43</v>
      </c>
      <c r="Y382" s="2">
        <f t="shared" si="1"/>
        <v>0</v>
      </c>
    </row>
    <row r="383" spans="1:25" ht="12.75">
      <c r="A383" s="2" t="s">
        <v>44</v>
      </c>
      <c r="B383" s="4" t="s">
        <v>45</v>
      </c>
      <c r="Y383" s="2">
        <f t="shared" si="1"/>
        <v>0</v>
      </c>
    </row>
    <row r="384" spans="1:25" ht="12.75">
      <c r="A384" s="2" t="s">
        <v>46</v>
      </c>
      <c r="B384" s="4" t="s">
        <v>41</v>
      </c>
      <c r="C384" s="4">
        <v>2</v>
      </c>
      <c r="D384" s="4">
        <v>1</v>
      </c>
      <c r="F384" s="4">
        <v>1</v>
      </c>
      <c r="T384" s="4">
        <v>1</v>
      </c>
      <c r="Y384" s="2">
        <f t="shared" si="1"/>
        <v>15</v>
      </c>
    </row>
    <row r="385" spans="1:25" ht="12.75">
      <c r="A385" s="2" t="s">
        <v>47</v>
      </c>
      <c r="B385" s="4" t="s">
        <v>37</v>
      </c>
      <c r="C385" s="4">
        <v>1</v>
      </c>
      <c r="Y385" s="2">
        <f t="shared" si="1"/>
        <v>1</v>
      </c>
    </row>
    <row r="386" spans="1:25" ht="12.75">
      <c r="A386" s="2" t="s">
        <v>48</v>
      </c>
      <c r="B386" s="4" t="s">
        <v>35</v>
      </c>
      <c r="Y386" s="2">
        <f t="shared" si="1"/>
        <v>0</v>
      </c>
    </row>
    <row r="387" spans="1:25" ht="12.75">
      <c r="A387" s="2" t="s">
        <v>49</v>
      </c>
      <c r="B387" s="4" t="s">
        <v>43</v>
      </c>
      <c r="C387" s="4">
        <v>1</v>
      </c>
      <c r="Y387" s="2">
        <f t="shared" si="1"/>
        <v>1</v>
      </c>
    </row>
    <row r="388" spans="1:25" ht="12.75">
      <c r="A388" s="2" t="s">
        <v>50</v>
      </c>
      <c r="B388" s="4" t="s">
        <v>51</v>
      </c>
      <c r="C388" s="4">
        <v>4</v>
      </c>
      <c r="D388" s="4">
        <v>4</v>
      </c>
      <c r="E388" s="4">
        <v>3</v>
      </c>
      <c r="G388" s="4">
        <v>5</v>
      </c>
      <c r="H388" s="4">
        <v>5</v>
      </c>
      <c r="Q388" s="4">
        <v>4</v>
      </c>
      <c r="R388" s="4">
        <v>1</v>
      </c>
      <c r="S388" s="4">
        <v>1</v>
      </c>
      <c r="T388" s="4">
        <v>1</v>
      </c>
      <c r="U388" s="4">
        <v>1</v>
      </c>
      <c r="V388" s="4">
        <v>5</v>
      </c>
      <c r="Y388" s="2">
        <f t="shared" si="1"/>
        <v>213</v>
      </c>
    </row>
    <row r="389" spans="1:25" ht="12.75">
      <c r="A389" s="2" t="s">
        <v>52</v>
      </c>
      <c r="B389" s="4" t="s">
        <v>41</v>
      </c>
      <c r="Y389" s="2">
        <f t="shared" si="1"/>
        <v>0</v>
      </c>
    </row>
    <row r="390" spans="1:25" ht="12.75">
      <c r="A390" s="2" t="s">
        <v>53</v>
      </c>
      <c r="B390" s="4" t="s">
        <v>54</v>
      </c>
      <c r="C390" s="4">
        <v>4</v>
      </c>
      <c r="Y390" s="2">
        <f t="shared" si="1"/>
        <v>4</v>
      </c>
    </row>
    <row r="391" spans="1:25" ht="12.75">
      <c r="A391" s="2" t="s">
        <v>55</v>
      </c>
      <c r="B391" s="4" t="s">
        <v>41</v>
      </c>
      <c r="C391" s="4">
        <v>1</v>
      </c>
      <c r="Y391" s="2">
        <f t="shared" si="1"/>
        <v>1</v>
      </c>
    </row>
    <row r="392" spans="1:25" ht="12.75">
      <c r="A392" s="2" t="s">
        <v>56</v>
      </c>
      <c r="B392" s="4" t="s">
        <v>41</v>
      </c>
      <c r="C392" s="4">
        <v>4</v>
      </c>
      <c r="G392" s="4">
        <v>1</v>
      </c>
      <c r="Y392" s="2">
        <f t="shared" si="1"/>
        <v>11</v>
      </c>
    </row>
    <row r="393" spans="1:25" ht="12.75">
      <c r="A393" s="2" t="s">
        <v>57</v>
      </c>
      <c r="B393" s="4" t="s">
        <v>43</v>
      </c>
      <c r="Y393" s="2">
        <f t="shared" si="1"/>
        <v>0</v>
      </c>
    </row>
    <row r="394" spans="1:25" ht="12.75">
      <c r="A394" s="2" t="s">
        <v>58</v>
      </c>
      <c r="B394" s="4" t="s">
        <v>37</v>
      </c>
      <c r="C394" s="4">
        <v>4</v>
      </c>
      <c r="D394" s="4">
        <v>2</v>
      </c>
      <c r="Y394" s="2">
        <f t="shared" si="1"/>
        <v>8</v>
      </c>
    </row>
    <row r="395" spans="1:25" ht="12.75">
      <c r="A395" s="2" t="s">
        <v>59</v>
      </c>
      <c r="B395" s="4" t="s">
        <v>41</v>
      </c>
      <c r="C395" s="4">
        <v>4</v>
      </c>
      <c r="D395" s="4">
        <v>2</v>
      </c>
      <c r="E395" s="4">
        <v>1</v>
      </c>
      <c r="F395" s="4">
        <v>1</v>
      </c>
      <c r="I395" s="4">
        <v>1</v>
      </c>
      <c r="Q395" s="4">
        <v>1</v>
      </c>
      <c r="T395" s="4">
        <v>1</v>
      </c>
      <c r="W395" s="4">
        <v>1</v>
      </c>
      <c r="X395" s="4">
        <v>6</v>
      </c>
      <c r="Y395" s="2">
        <f t="shared" si="1"/>
        <v>46</v>
      </c>
    </row>
    <row r="396" spans="1:25" ht="12.75">
      <c r="A396" s="2" t="s">
        <v>60</v>
      </c>
      <c r="B396" s="4" t="s">
        <v>61</v>
      </c>
      <c r="C396" s="4">
        <v>3</v>
      </c>
      <c r="W396" s="4">
        <v>1</v>
      </c>
      <c r="Y396" s="2">
        <f t="shared" si="1"/>
        <v>5</v>
      </c>
    </row>
    <row r="397" spans="1:25" ht="12.75">
      <c r="A397" s="2" t="s">
        <v>62</v>
      </c>
      <c r="B397" s="4" t="s">
        <v>35</v>
      </c>
      <c r="C397" s="4">
        <v>2</v>
      </c>
      <c r="Y397" s="2">
        <f t="shared" si="1"/>
        <v>2</v>
      </c>
    </row>
    <row r="398" spans="1:25" ht="12.75">
      <c r="A398" s="2" t="s">
        <v>63</v>
      </c>
      <c r="B398" s="4" t="s">
        <v>64</v>
      </c>
      <c r="C398" s="4">
        <v>4</v>
      </c>
      <c r="D398" s="4">
        <v>3</v>
      </c>
      <c r="Y398" s="2">
        <f>+C398*$C$16+D398*$D$16+E398*$E$16+F398*$F$16+G398*$G$16+H398*$H$16+I398*$I$16+J398*$J$16+K398*$K$16+L398*$L$16+M398*$M$16+N398*$N$16+S392*$O$16+P398*$P$16+Q398*$Q$16+R398*$R$16+S398*$S$16+T398*$T$16+U398*$U$16+V398*$V$16+W398*$W$16+X398*$AC$16</f>
        <v>10</v>
      </c>
    </row>
    <row r="399" spans="1:25" ht="12.75">
      <c r="A399" s="2" t="s">
        <v>65</v>
      </c>
      <c r="B399" s="4" t="s">
        <v>35</v>
      </c>
      <c r="C399" s="4">
        <v>1</v>
      </c>
      <c r="Y399" s="2">
        <f aca="true" t="shared" si="2" ref="Y399:Y404">+C399*$C$16+D399*$D$16+E399*$E$16+F399*$F$16+G399*$G$16+H399*$H$16+I399*$I$16+J399*$J$16+K399*$K$16+L399*$L$16+M399*$M$16+N399*$N$16+O399*$O$16+P399*$P$16+Q399*$Q$16+R399*$R$16+S399*$S$16+T399*$T$16+U399*$U$16+V399*$V$16+W399*$W$16+X399*$AC$16</f>
        <v>1</v>
      </c>
    </row>
    <row r="400" spans="1:25" ht="12.75">
      <c r="A400" s="2" t="s">
        <v>66</v>
      </c>
      <c r="B400" s="4" t="s">
        <v>43</v>
      </c>
      <c r="C400" s="4">
        <v>1</v>
      </c>
      <c r="Y400" s="2">
        <f t="shared" si="2"/>
        <v>1</v>
      </c>
    </row>
    <row r="401" spans="1:25" ht="12.75">
      <c r="A401" s="2" t="s">
        <v>67</v>
      </c>
      <c r="B401" s="4" t="s">
        <v>61</v>
      </c>
      <c r="C401" s="4">
        <v>4</v>
      </c>
      <c r="D401" s="4">
        <v>2</v>
      </c>
      <c r="Y401" s="2">
        <f t="shared" si="2"/>
        <v>8</v>
      </c>
    </row>
    <row r="402" spans="1:25" ht="12.75">
      <c r="A402" s="2" t="s">
        <v>68</v>
      </c>
      <c r="B402" s="4" t="s">
        <v>54</v>
      </c>
      <c r="C402" s="4">
        <v>3</v>
      </c>
      <c r="D402" s="4">
        <v>1</v>
      </c>
      <c r="E402" s="4">
        <v>1</v>
      </c>
      <c r="Q402" s="4">
        <v>1</v>
      </c>
      <c r="X402" s="4">
        <v>4</v>
      </c>
      <c r="Y402" s="2">
        <f t="shared" si="2"/>
        <v>18</v>
      </c>
    </row>
    <row r="403" spans="1:25" ht="12.75">
      <c r="A403" s="2" t="s">
        <v>69</v>
      </c>
      <c r="B403" s="4" t="s">
        <v>37</v>
      </c>
      <c r="Y403" s="2">
        <f t="shared" si="2"/>
        <v>0</v>
      </c>
    </row>
    <row r="404" spans="1:25" ht="12.75">
      <c r="A404" s="5" t="s">
        <v>70</v>
      </c>
      <c r="B404" s="8" t="s">
        <v>41</v>
      </c>
      <c r="C404" s="8">
        <v>4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5">
        <f t="shared" si="2"/>
        <v>4</v>
      </c>
    </row>
    <row r="405" spans="1:25" ht="12.75">
      <c r="A405" s="72" t="s">
        <v>71</v>
      </c>
      <c r="B405" s="4"/>
      <c r="C405" s="4">
        <f aca="true" t="shared" si="3" ref="C405:W405">SUM(C377:C404)</f>
        <v>58</v>
      </c>
      <c r="D405" s="4">
        <f t="shared" si="3"/>
        <v>22</v>
      </c>
      <c r="E405" s="4">
        <f t="shared" si="3"/>
        <v>6</v>
      </c>
      <c r="F405" s="4">
        <f t="shared" si="3"/>
        <v>3</v>
      </c>
      <c r="G405" s="4">
        <f t="shared" si="3"/>
        <v>6</v>
      </c>
      <c r="H405" s="4">
        <f t="shared" si="3"/>
        <v>5</v>
      </c>
      <c r="I405" s="4">
        <f t="shared" si="3"/>
        <v>1</v>
      </c>
      <c r="J405" s="4">
        <f t="shared" si="3"/>
        <v>0</v>
      </c>
      <c r="K405" s="4">
        <f t="shared" si="3"/>
        <v>0</v>
      </c>
      <c r="L405" s="4">
        <f t="shared" si="3"/>
        <v>0</v>
      </c>
      <c r="M405" s="4">
        <f t="shared" si="3"/>
        <v>0</v>
      </c>
      <c r="N405" s="4">
        <f t="shared" si="3"/>
        <v>0</v>
      </c>
      <c r="O405" s="4">
        <f t="shared" si="3"/>
        <v>0</v>
      </c>
      <c r="P405" s="4">
        <f t="shared" si="3"/>
        <v>2</v>
      </c>
      <c r="Q405" s="4">
        <f t="shared" si="3"/>
        <v>6</v>
      </c>
      <c r="R405" s="4">
        <f t="shared" si="3"/>
        <v>1</v>
      </c>
      <c r="S405" s="4">
        <f t="shared" si="3"/>
        <v>2</v>
      </c>
      <c r="T405" s="4">
        <f t="shared" si="3"/>
        <v>4</v>
      </c>
      <c r="U405" s="4">
        <f t="shared" si="3"/>
        <v>1</v>
      </c>
      <c r="V405" s="4">
        <f t="shared" si="3"/>
        <v>5</v>
      </c>
      <c r="W405" s="4">
        <f t="shared" si="3"/>
        <v>2</v>
      </c>
      <c r="X405" s="4">
        <v>4</v>
      </c>
      <c r="Y405" s="72">
        <f>SUM(Y377:Y404)</f>
        <v>417</v>
      </c>
    </row>
    <row r="406" spans="1:25" ht="12.75">
      <c r="A406" s="72"/>
      <c r="B406" s="4"/>
      <c r="Y406" s="72"/>
    </row>
    <row r="407" spans="1:13" ht="12.75">
      <c r="A407" s="12" t="s">
        <v>6</v>
      </c>
      <c r="B407" s="2">
        <v>2</v>
      </c>
      <c r="C407" s="4">
        <v>2</v>
      </c>
      <c r="D407" s="4">
        <v>5</v>
      </c>
      <c r="E407" s="4">
        <v>5</v>
      </c>
      <c r="F407" s="4">
        <v>25</v>
      </c>
      <c r="G407" s="4">
        <v>10</v>
      </c>
      <c r="H407" s="4">
        <v>15</v>
      </c>
      <c r="I407" s="4">
        <v>15</v>
      </c>
      <c r="J407" s="4">
        <v>10</v>
      </c>
      <c r="K407" s="4">
        <v>25</v>
      </c>
      <c r="L407" s="4">
        <v>25</v>
      </c>
      <c r="M407" s="4">
        <v>50</v>
      </c>
    </row>
    <row r="408" spans="1:14" ht="12.75">
      <c r="A408" s="73" t="s">
        <v>72</v>
      </c>
      <c r="B408" s="74" t="s">
        <v>73</v>
      </c>
      <c r="C408" s="74" t="s">
        <v>74</v>
      </c>
      <c r="D408" s="74" t="s">
        <v>75</v>
      </c>
      <c r="E408" s="74" t="s">
        <v>76</v>
      </c>
      <c r="F408" s="74" t="s">
        <v>77</v>
      </c>
      <c r="G408" s="74" t="s">
        <v>78</v>
      </c>
      <c r="H408" s="74" t="s">
        <v>79</v>
      </c>
      <c r="I408" s="74" t="s">
        <v>80</v>
      </c>
      <c r="J408" s="74" t="s">
        <v>81</v>
      </c>
      <c r="K408" s="74" t="s">
        <v>82</v>
      </c>
      <c r="L408" s="74" t="s">
        <v>83</v>
      </c>
      <c r="M408" s="74" t="s">
        <v>84</v>
      </c>
      <c r="N408" s="74" t="s">
        <v>85</v>
      </c>
    </row>
    <row r="409" spans="1:14" ht="12.75">
      <c r="A409" s="2" t="s">
        <v>86</v>
      </c>
      <c r="B409" s="4">
        <v>38</v>
      </c>
      <c r="C409" s="4">
        <v>23</v>
      </c>
      <c r="D409" s="2">
        <v>2</v>
      </c>
      <c r="E409" s="4">
        <v>3</v>
      </c>
      <c r="F409" s="4">
        <v>1</v>
      </c>
      <c r="G409" s="4">
        <v>3</v>
      </c>
      <c r="H409" s="4">
        <v>2</v>
      </c>
      <c r="I409" s="4">
        <v>3</v>
      </c>
      <c r="J409" s="4">
        <v>2</v>
      </c>
      <c r="K409" s="4">
        <v>1</v>
      </c>
      <c r="L409" s="4">
        <v>0</v>
      </c>
      <c r="M409" s="4">
        <v>1</v>
      </c>
      <c r="N409" s="75">
        <f>+B409*B407+C409*C407+D409*D407+E409*E407+F409*F407+G409*G407+H409*H407+I409*I407+J409*J407+K409*K407+L409*L407+M409*M407</f>
        <v>372</v>
      </c>
    </row>
    <row r="410" spans="1:25" ht="12.75">
      <c r="A410" s="1"/>
      <c r="B410" s="1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3"/>
    </row>
    <row r="411" spans="1:25" ht="12.75">
      <c r="A411" s="1"/>
      <c r="B411" s="1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3"/>
    </row>
    <row r="413" spans="1:25" ht="12.75">
      <c r="A413" s="37"/>
      <c r="B413" s="38"/>
      <c r="C413" s="39"/>
      <c r="D413" s="39"/>
      <c r="E413" s="39"/>
      <c r="F413" s="39"/>
      <c r="G413" s="39"/>
      <c r="H413" s="40" t="s">
        <v>358</v>
      </c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18"/>
    </row>
    <row r="414" spans="1:24" ht="12.75">
      <c r="A414" s="19" t="s">
        <v>359</v>
      </c>
      <c r="B414"/>
      <c r="C414" s="20"/>
      <c r="D414" s="20"/>
      <c r="E414" s="20"/>
      <c r="F414" s="20"/>
      <c r="G414" s="20"/>
      <c r="H414" s="20"/>
      <c r="I414" s="20"/>
      <c r="J414" s="20"/>
      <c r="K414" s="20"/>
      <c r="L414" s="53"/>
      <c r="M414" s="20"/>
      <c r="N414" s="20"/>
      <c r="O414" s="20"/>
      <c r="P414"/>
      <c r="Q414" s="20"/>
      <c r="R414" s="20"/>
      <c r="S414" s="20"/>
      <c r="T414" s="20"/>
      <c r="U414" s="20"/>
      <c r="V414" s="20"/>
      <c r="W414" s="20"/>
      <c r="X414" s="20"/>
    </row>
    <row r="415" spans="1:26" ht="12.75">
      <c r="A415" s="14" t="s">
        <v>306</v>
      </c>
      <c r="B415">
        <v>26</v>
      </c>
      <c r="C415" s="54"/>
      <c r="D415" s="20"/>
      <c r="E415" s="20"/>
      <c r="F415" s="20"/>
      <c r="G415" s="20"/>
      <c r="H415" s="20"/>
      <c r="I415" s="20"/>
      <c r="J415" s="20"/>
      <c r="K415" s="20"/>
      <c r="L415" s="82"/>
      <c r="M415" s="82"/>
      <c r="N415" s="82"/>
      <c r="O415" s="82"/>
      <c r="P415" s="83"/>
      <c r="Q415" s="84"/>
      <c r="R415" s="83"/>
      <c r="S415" s="83"/>
      <c r="T415" s="83"/>
      <c r="U415" s="83"/>
      <c r="V415" s="83"/>
      <c r="W415" s="83"/>
      <c r="X415" s="83"/>
      <c r="Y415" s="83"/>
      <c r="Z415" s="85"/>
    </row>
    <row r="416" spans="1:26" ht="13.5" thickBot="1">
      <c r="A416"/>
      <c r="B416"/>
      <c r="C416" s="20"/>
      <c r="D416" s="20"/>
      <c r="E416" s="20"/>
      <c r="F416" s="20"/>
      <c r="G416" s="20"/>
      <c r="H416" s="20"/>
      <c r="I416" s="20"/>
      <c r="J416" s="20"/>
      <c r="K416" s="20"/>
      <c r="L416" s="10"/>
      <c r="M416" s="10"/>
      <c r="Q416" s="84"/>
      <c r="R416" s="84"/>
      <c r="S416" s="84"/>
      <c r="T416" s="86"/>
      <c r="U416" s="84"/>
      <c r="V416" s="84"/>
      <c r="W416" s="84"/>
      <c r="X416" s="85"/>
      <c r="Y416" s="85"/>
      <c r="Z416" s="85"/>
    </row>
    <row r="417" spans="1:25" ht="13.5" thickBot="1">
      <c r="A417"/>
      <c r="B417"/>
      <c r="C417" s="21"/>
      <c r="D417" s="22"/>
      <c r="E417" s="23"/>
      <c r="F417" s="22"/>
      <c r="G417" s="24" t="s">
        <v>307</v>
      </c>
      <c r="H417" s="25">
        <f>+Y450+N454</f>
        <v>760</v>
      </c>
      <c r="I417" s="20"/>
      <c r="J417" s="20"/>
      <c r="K417"/>
      <c r="L417" s="26" t="s">
        <v>2</v>
      </c>
      <c r="M417" s="20">
        <f>+Y450</f>
        <v>380</v>
      </c>
      <c r="N417" s="54"/>
      <c r="O417" s="54"/>
      <c r="P417" s="31"/>
      <c r="Q417" s="20"/>
      <c r="R417" s="20"/>
      <c r="S417" s="20"/>
      <c r="T417" s="56"/>
      <c r="U417" s="58"/>
      <c r="V417" s="58"/>
      <c r="W417" s="58"/>
      <c r="X417" s="57"/>
      <c r="Y417" s="57"/>
    </row>
    <row r="418" spans="3:16" ht="13.5" thickBot="1">
      <c r="C418" s="21"/>
      <c r="D418" s="22"/>
      <c r="E418" s="27"/>
      <c r="F418" s="27"/>
      <c r="G418" s="24" t="s">
        <v>3</v>
      </c>
      <c r="H418" s="36">
        <f>+H417/B415</f>
        <v>29.23076923076923</v>
      </c>
      <c r="K418"/>
      <c r="L418" s="26" t="s">
        <v>4</v>
      </c>
      <c r="M418" s="20">
        <f>+N454</f>
        <v>380</v>
      </c>
      <c r="N418" s="54"/>
      <c r="O418" s="54"/>
      <c r="P418" s="31"/>
    </row>
    <row r="419" spans="12:16" ht="12.75">
      <c r="L419" s="54"/>
      <c r="M419" s="54"/>
      <c r="N419" s="54"/>
      <c r="O419" s="54"/>
      <c r="P419" s="31"/>
    </row>
    <row r="420" ht="12.75">
      <c r="A420" s="72" t="s">
        <v>5</v>
      </c>
    </row>
    <row r="421" spans="2:24" ht="12.75">
      <c r="B421" s="12" t="s">
        <v>6</v>
      </c>
      <c r="C421" s="4">
        <v>1</v>
      </c>
      <c r="D421" s="4">
        <v>2</v>
      </c>
      <c r="E421" s="4">
        <v>4</v>
      </c>
      <c r="F421" s="4">
        <v>5</v>
      </c>
      <c r="G421" s="4">
        <v>7</v>
      </c>
      <c r="H421" s="4">
        <v>10</v>
      </c>
      <c r="I421" s="4">
        <v>10</v>
      </c>
      <c r="J421" s="4">
        <v>15</v>
      </c>
      <c r="K421" s="4">
        <v>20</v>
      </c>
      <c r="L421" s="4">
        <v>25</v>
      </c>
      <c r="M421" s="4">
        <v>25</v>
      </c>
      <c r="N421" s="4">
        <v>20</v>
      </c>
      <c r="O421" s="4">
        <v>30</v>
      </c>
      <c r="P421" s="4">
        <v>3</v>
      </c>
      <c r="Q421" s="4">
        <v>5</v>
      </c>
      <c r="R421" s="4">
        <v>10</v>
      </c>
      <c r="S421" s="4">
        <v>5</v>
      </c>
      <c r="T421" s="4">
        <v>6</v>
      </c>
      <c r="U421" s="4">
        <v>8</v>
      </c>
      <c r="V421" s="4">
        <v>11</v>
      </c>
      <c r="W421" s="4">
        <v>2</v>
      </c>
      <c r="X421" s="4">
        <v>1</v>
      </c>
    </row>
    <row r="422" spans="1:25" ht="12.75">
      <c r="A422" s="73" t="s">
        <v>7</v>
      </c>
      <c r="B422" s="74" t="s">
        <v>8</v>
      </c>
      <c r="C422" s="74" t="s">
        <v>9</v>
      </c>
      <c r="D422" s="74" t="s">
        <v>10</v>
      </c>
      <c r="E422" s="74" t="s">
        <v>11</v>
      </c>
      <c r="F422" s="74" t="s">
        <v>12</v>
      </c>
      <c r="G422" s="74" t="s">
        <v>13</v>
      </c>
      <c r="H422" s="74" t="s">
        <v>14</v>
      </c>
      <c r="I422" s="74" t="s">
        <v>15</v>
      </c>
      <c r="J422" s="74" t="s">
        <v>16</v>
      </c>
      <c r="K422" s="74" t="s">
        <v>17</v>
      </c>
      <c r="L422" s="74" t="s">
        <v>18</v>
      </c>
      <c r="M422" s="74" t="s">
        <v>19</v>
      </c>
      <c r="N422" s="74" t="s">
        <v>20</v>
      </c>
      <c r="O422" s="74" t="s">
        <v>21</v>
      </c>
      <c r="P422" s="74" t="s">
        <v>22</v>
      </c>
      <c r="Q422" s="74" t="s">
        <v>23</v>
      </c>
      <c r="R422" s="74" t="s">
        <v>24</v>
      </c>
      <c r="S422" s="74" t="s">
        <v>25</v>
      </c>
      <c r="T422" s="74" t="s">
        <v>26</v>
      </c>
      <c r="U422" s="74" t="s">
        <v>27</v>
      </c>
      <c r="V422" s="74" t="s">
        <v>28</v>
      </c>
      <c r="W422" s="74" t="s">
        <v>29</v>
      </c>
      <c r="X422" s="74" t="s">
        <v>30</v>
      </c>
      <c r="Y422" s="74" t="s">
        <v>31</v>
      </c>
    </row>
    <row r="423" spans="1:25" ht="12.75">
      <c r="A423" s="2" t="s">
        <v>361</v>
      </c>
      <c r="B423" s="4" t="s">
        <v>41</v>
      </c>
      <c r="C423" s="4">
        <v>4</v>
      </c>
      <c r="D423" s="4">
        <v>2</v>
      </c>
      <c r="Y423" s="2">
        <f aca="true" t="shared" si="4" ref="Y423:Y449">+C423*$C$16+D423*$D$16+E423*$E$16+F423*$F$16+G423*$G$16+H423*$H$16+I423*$I$16+J423*$J$16+K423*$K$16+L423*$L$16+M423*$M$16+N423*$N$16+O423*$O$16+P423*$P$16+Q423*$Q$16+R423*$R$16+S423*$S$16+T423*$T$16+U423*$U$16+V423*$V$16+W423*$W$16+X423*$AC$16</f>
        <v>8</v>
      </c>
    </row>
    <row r="424" spans="1:25" ht="12.75">
      <c r="A424" s="2" t="s">
        <v>362</v>
      </c>
      <c r="B424" s="4" t="s">
        <v>39</v>
      </c>
      <c r="C424" s="4">
        <v>4</v>
      </c>
      <c r="D424" s="4">
        <v>2</v>
      </c>
      <c r="P424" s="4">
        <v>2</v>
      </c>
      <c r="X424" s="4">
        <v>4</v>
      </c>
      <c r="Y424" s="2">
        <f t="shared" si="4"/>
        <v>18</v>
      </c>
    </row>
    <row r="425" spans="1:25" ht="12.75">
      <c r="A425" s="2" t="s">
        <v>363</v>
      </c>
      <c r="B425" s="4" t="s">
        <v>33</v>
      </c>
      <c r="Y425" s="2">
        <f t="shared" si="4"/>
        <v>0</v>
      </c>
    </row>
    <row r="426" spans="1:25" ht="12.75">
      <c r="A426" s="2" t="s">
        <v>364</v>
      </c>
      <c r="B426" s="4" t="s">
        <v>145</v>
      </c>
      <c r="C426" s="4">
        <v>4</v>
      </c>
      <c r="D426" s="4">
        <v>2</v>
      </c>
      <c r="Y426" s="2">
        <f t="shared" si="4"/>
        <v>8</v>
      </c>
    </row>
    <row r="427" spans="1:25" ht="12.75">
      <c r="A427" s="2" t="s">
        <v>365</v>
      </c>
      <c r="B427" s="4" t="s">
        <v>43</v>
      </c>
      <c r="Y427" s="2">
        <f t="shared" si="4"/>
        <v>0</v>
      </c>
    </row>
    <row r="428" spans="1:25" ht="12.75">
      <c r="A428" s="2" t="s">
        <v>308</v>
      </c>
      <c r="B428" s="4" t="s">
        <v>35</v>
      </c>
      <c r="C428" s="4">
        <v>4</v>
      </c>
      <c r="D428" s="4">
        <v>3</v>
      </c>
      <c r="E428" s="4">
        <v>4</v>
      </c>
      <c r="G428" s="4">
        <v>5</v>
      </c>
      <c r="H428" s="4">
        <v>2</v>
      </c>
      <c r="J428" s="4">
        <v>1</v>
      </c>
      <c r="P428" s="4">
        <v>2</v>
      </c>
      <c r="Q428" s="4">
        <v>1</v>
      </c>
      <c r="S428" s="4">
        <v>1</v>
      </c>
      <c r="U428" s="4">
        <v>1</v>
      </c>
      <c r="W428" s="4">
        <v>4</v>
      </c>
      <c r="X428" s="4">
        <v>9</v>
      </c>
      <c r="Y428" s="2">
        <f t="shared" si="4"/>
        <v>137</v>
      </c>
    </row>
    <row r="429" spans="1:25" ht="12.75">
      <c r="A429" s="2" t="s">
        <v>366</v>
      </c>
      <c r="B429" s="4" t="s">
        <v>43</v>
      </c>
      <c r="Y429" s="2">
        <f t="shared" si="4"/>
        <v>0</v>
      </c>
    </row>
    <row r="430" spans="1:25" ht="12.75">
      <c r="A430" s="2" t="s">
        <v>367</v>
      </c>
      <c r="B430" s="4" t="s">
        <v>35</v>
      </c>
      <c r="C430" s="4">
        <v>2</v>
      </c>
      <c r="D430" s="4">
        <v>2</v>
      </c>
      <c r="E430" s="4">
        <v>2</v>
      </c>
      <c r="G430" s="4">
        <v>1</v>
      </c>
      <c r="Q430" s="4">
        <v>1</v>
      </c>
      <c r="Y430" s="2">
        <f t="shared" si="4"/>
        <v>26</v>
      </c>
    </row>
    <row r="431" spans="1:25" ht="12.75">
      <c r="A431" s="2" t="s">
        <v>368</v>
      </c>
      <c r="B431" s="4" t="s">
        <v>147</v>
      </c>
      <c r="Y431" s="2">
        <f t="shared" si="4"/>
        <v>0</v>
      </c>
    </row>
    <row r="432" spans="1:25" ht="12.75">
      <c r="A432" s="2" t="s">
        <v>369</v>
      </c>
      <c r="B432" s="4" t="s">
        <v>64</v>
      </c>
      <c r="C432" s="4">
        <v>3</v>
      </c>
      <c r="D432" s="4">
        <v>3</v>
      </c>
      <c r="P432" s="4">
        <v>1</v>
      </c>
      <c r="Q432" s="4">
        <v>1</v>
      </c>
      <c r="W432" s="4">
        <v>1</v>
      </c>
      <c r="Y432" s="2">
        <f t="shared" si="4"/>
        <v>19</v>
      </c>
    </row>
    <row r="433" spans="1:25" ht="12.75">
      <c r="A433" s="2" t="s">
        <v>370</v>
      </c>
      <c r="B433" s="4" t="s">
        <v>64</v>
      </c>
      <c r="C433" s="4">
        <v>3</v>
      </c>
      <c r="D433" s="4">
        <v>2</v>
      </c>
      <c r="I433" s="4">
        <v>1</v>
      </c>
      <c r="P433" s="4">
        <v>2</v>
      </c>
      <c r="X433" s="4">
        <v>6</v>
      </c>
      <c r="Y433" s="2">
        <f t="shared" si="4"/>
        <v>29</v>
      </c>
    </row>
    <row r="434" spans="1:25" ht="12.75">
      <c r="A434" s="2" t="s">
        <v>371</v>
      </c>
      <c r="B434" s="4" t="s">
        <v>145</v>
      </c>
      <c r="Y434" s="2">
        <f t="shared" si="4"/>
        <v>0</v>
      </c>
    </row>
    <row r="435" spans="1:25" ht="12.75">
      <c r="A435" s="2" t="s">
        <v>372</v>
      </c>
      <c r="B435" s="4" t="s">
        <v>39</v>
      </c>
      <c r="C435" s="4">
        <v>3</v>
      </c>
      <c r="X435" s="4">
        <v>4</v>
      </c>
      <c r="Y435" s="2">
        <f t="shared" si="4"/>
        <v>7</v>
      </c>
    </row>
    <row r="436" spans="1:25" ht="12.75">
      <c r="A436" s="2" t="s">
        <v>373</v>
      </c>
      <c r="B436" s="4" t="s">
        <v>35</v>
      </c>
      <c r="Y436" s="2">
        <f t="shared" si="4"/>
        <v>0</v>
      </c>
    </row>
    <row r="437" spans="1:25" ht="12.75">
      <c r="A437" s="2" t="s">
        <v>374</v>
      </c>
      <c r="B437" s="4" t="s">
        <v>43</v>
      </c>
      <c r="C437" s="4">
        <v>2</v>
      </c>
      <c r="Y437" s="2">
        <f t="shared" si="4"/>
        <v>2</v>
      </c>
    </row>
    <row r="438" spans="1:25" ht="12.75">
      <c r="A438" s="2" t="s">
        <v>375</v>
      </c>
      <c r="B438" s="4" t="s">
        <v>35</v>
      </c>
      <c r="Y438" s="2">
        <f t="shared" si="4"/>
        <v>0</v>
      </c>
    </row>
    <row r="439" spans="1:25" ht="12.75">
      <c r="A439" s="2" t="s">
        <v>376</v>
      </c>
      <c r="B439" s="4" t="s">
        <v>39</v>
      </c>
      <c r="C439" s="4">
        <v>4</v>
      </c>
      <c r="D439" s="4">
        <v>2</v>
      </c>
      <c r="I439" s="4">
        <v>1</v>
      </c>
      <c r="Q439" s="4">
        <v>2</v>
      </c>
      <c r="X439" s="4">
        <v>5</v>
      </c>
      <c r="Y439" s="2">
        <f t="shared" si="4"/>
        <v>33</v>
      </c>
    </row>
    <row r="440" spans="1:25" ht="12.75">
      <c r="A440" s="2" t="s">
        <v>377</v>
      </c>
      <c r="B440" s="4" t="s">
        <v>39</v>
      </c>
      <c r="X440" s="4">
        <v>4</v>
      </c>
      <c r="Y440" s="2">
        <f t="shared" si="4"/>
        <v>4</v>
      </c>
    </row>
    <row r="441" spans="1:25" ht="12.75">
      <c r="A441" s="2" t="s">
        <v>378</v>
      </c>
      <c r="B441" s="4" t="s">
        <v>41</v>
      </c>
      <c r="C441" s="4">
        <v>1</v>
      </c>
      <c r="Y441" s="2">
        <f t="shared" si="4"/>
        <v>1</v>
      </c>
    </row>
    <row r="442" spans="1:25" ht="12.75">
      <c r="A442" s="2" t="s">
        <v>379</v>
      </c>
      <c r="B442" s="4" t="s">
        <v>33</v>
      </c>
      <c r="C442" s="4">
        <v>1</v>
      </c>
      <c r="W442" s="4">
        <v>1</v>
      </c>
      <c r="Y442" s="2">
        <f t="shared" si="4"/>
        <v>3</v>
      </c>
    </row>
    <row r="443" spans="1:25" ht="12.75">
      <c r="A443" s="2" t="s">
        <v>380</v>
      </c>
      <c r="B443" s="4" t="s">
        <v>145</v>
      </c>
      <c r="C443" s="4">
        <v>4</v>
      </c>
      <c r="D443" s="4">
        <v>1</v>
      </c>
      <c r="X443" s="4">
        <v>5</v>
      </c>
      <c r="Y443" s="2">
        <f t="shared" si="4"/>
        <v>11</v>
      </c>
    </row>
    <row r="444" spans="1:25" ht="12.75">
      <c r="A444" s="2" t="s">
        <v>360</v>
      </c>
      <c r="B444" s="4" t="s">
        <v>41</v>
      </c>
      <c r="C444" s="4">
        <v>4</v>
      </c>
      <c r="D444" s="4">
        <v>3</v>
      </c>
      <c r="E444" s="4">
        <v>2</v>
      </c>
      <c r="I444" s="4">
        <v>2</v>
      </c>
      <c r="Q444" s="4">
        <v>2</v>
      </c>
      <c r="X444" s="4">
        <v>7</v>
      </c>
      <c r="Y444" s="2">
        <f t="shared" si="4"/>
        <v>55</v>
      </c>
    </row>
    <row r="445" spans="1:25" ht="12.75">
      <c r="A445" s="2" t="s">
        <v>381</v>
      </c>
      <c r="B445" s="4" t="s">
        <v>54</v>
      </c>
      <c r="C445" s="4">
        <v>4</v>
      </c>
      <c r="Y445" s="2">
        <f t="shared" si="4"/>
        <v>4</v>
      </c>
    </row>
    <row r="446" spans="1:25" ht="12.75">
      <c r="A446" s="2" t="s">
        <v>382</v>
      </c>
      <c r="B446" s="4" t="s">
        <v>43</v>
      </c>
      <c r="C446" s="4">
        <v>3</v>
      </c>
      <c r="D446" s="4">
        <v>1</v>
      </c>
      <c r="Y446" s="2">
        <f t="shared" si="4"/>
        <v>5</v>
      </c>
    </row>
    <row r="447" spans="1:25" ht="12.75">
      <c r="A447" s="2" t="s">
        <v>383</v>
      </c>
      <c r="B447" s="4" t="s">
        <v>33</v>
      </c>
      <c r="C447" s="4">
        <v>2</v>
      </c>
      <c r="W447" s="4">
        <v>1</v>
      </c>
      <c r="Y447" s="2">
        <f t="shared" si="4"/>
        <v>4</v>
      </c>
    </row>
    <row r="448" spans="1:25" ht="12.75">
      <c r="A448" s="2" t="s">
        <v>384</v>
      </c>
      <c r="B448" s="4" t="s">
        <v>64</v>
      </c>
      <c r="C448" s="4">
        <v>4</v>
      </c>
      <c r="D448" s="4">
        <v>1</v>
      </c>
      <c r="Y448" s="2">
        <f t="shared" si="4"/>
        <v>6</v>
      </c>
    </row>
    <row r="449" spans="1:25" ht="12.75">
      <c r="A449" s="5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2">
        <f t="shared" si="4"/>
        <v>0</v>
      </c>
    </row>
    <row r="450" spans="1:25" ht="12.75">
      <c r="A450" s="72" t="s">
        <v>71</v>
      </c>
      <c r="B450" s="4"/>
      <c r="C450" s="4">
        <f aca="true" t="shared" si="5" ref="C450:W450">SUM(C423:C449)</f>
        <v>56</v>
      </c>
      <c r="D450" s="4">
        <f t="shared" si="5"/>
        <v>24</v>
      </c>
      <c r="E450" s="4">
        <f t="shared" si="5"/>
        <v>8</v>
      </c>
      <c r="F450" s="4">
        <f t="shared" si="5"/>
        <v>0</v>
      </c>
      <c r="G450" s="4">
        <f t="shared" si="5"/>
        <v>6</v>
      </c>
      <c r="H450" s="4">
        <f t="shared" si="5"/>
        <v>2</v>
      </c>
      <c r="I450" s="4">
        <f t="shared" si="5"/>
        <v>4</v>
      </c>
      <c r="J450" s="4">
        <f t="shared" si="5"/>
        <v>1</v>
      </c>
      <c r="K450" s="4">
        <f t="shared" si="5"/>
        <v>0</v>
      </c>
      <c r="L450" s="4">
        <f t="shared" si="5"/>
        <v>0</v>
      </c>
      <c r="M450" s="4">
        <f t="shared" si="5"/>
        <v>0</v>
      </c>
      <c r="N450" s="4">
        <f t="shared" si="5"/>
        <v>0</v>
      </c>
      <c r="O450" s="4">
        <f t="shared" si="5"/>
        <v>0</v>
      </c>
      <c r="P450" s="4">
        <f t="shared" si="5"/>
        <v>7</v>
      </c>
      <c r="Q450" s="4">
        <f t="shared" si="5"/>
        <v>7</v>
      </c>
      <c r="R450" s="4">
        <f t="shared" si="5"/>
        <v>0</v>
      </c>
      <c r="S450" s="4">
        <f t="shared" si="5"/>
        <v>1</v>
      </c>
      <c r="T450" s="4">
        <f t="shared" si="5"/>
        <v>0</v>
      </c>
      <c r="U450" s="4">
        <f t="shared" si="5"/>
        <v>1</v>
      </c>
      <c r="V450" s="4">
        <f t="shared" si="5"/>
        <v>0</v>
      </c>
      <c r="W450" s="4">
        <f t="shared" si="5"/>
        <v>7</v>
      </c>
      <c r="X450" s="4">
        <v>4</v>
      </c>
      <c r="Y450" s="72">
        <f>SUM(Y423:Y449)</f>
        <v>380</v>
      </c>
    </row>
    <row r="451" spans="1:25" ht="12.75">
      <c r="A451" s="72"/>
      <c r="B451" s="4"/>
      <c r="Y451" s="72"/>
    </row>
    <row r="452" spans="1:13" ht="12.75">
      <c r="A452" s="12" t="s">
        <v>6</v>
      </c>
      <c r="B452" s="2">
        <v>2</v>
      </c>
      <c r="C452" s="4">
        <v>2</v>
      </c>
      <c r="D452" s="4">
        <v>5</v>
      </c>
      <c r="E452" s="4">
        <v>5</v>
      </c>
      <c r="F452" s="4">
        <v>25</v>
      </c>
      <c r="G452" s="4">
        <v>10</v>
      </c>
      <c r="H452" s="4">
        <v>15</v>
      </c>
      <c r="I452" s="4">
        <v>15</v>
      </c>
      <c r="J452" s="4">
        <v>10</v>
      </c>
      <c r="K452" s="4">
        <v>25</v>
      </c>
      <c r="L452" s="4">
        <v>25</v>
      </c>
      <c r="M452" s="4">
        <v>50</v>
      </c>
    </row>
    <row r="453" spans="1:14" ht="12.75">
      <c r="A453" s="73" t="s">
        <v>72</v>
      </c>
      <c r="B453" s="74" t="s">
        <v>73</v>
      </c>
      <c r="C453" s="74" t="s">
        <v>74</v>
      </c>
      <c r="D453" s="74" t="s">
        <v>75</v>
      </c>
      <c r="E453" s="74" t="s">
        <v>76</v>
      </c>
      <c r="F453" s="74" t="s">
        <v>77</v>
      </c>
      <c r="G453" s="74" t="s">
        <v>78</v>
      </c>
      <c r="H453" s="74" t="s">
        <v>79</v>
      </c>
      <c r="I453" s="74" t="s">
        <v>80</v>
      </c>
      <c r="J453" s="74" t="s">
        <v>81</v>
      </c>
      <c r="K453" s="74" t="s">
        <v>82</v>
      </c>
      <c r="L453" s="74" t="s">
        <v>83</v>
      </c>
      <c r="M453" s="74" t="s">
        <v>84</v>
      </c>
      <c r="N453" s="74" t="s">
        <v>85</v>
      </c>
    </row>
    <row r="454" spans="1:14" ht="12.75">
      <c r="A454" s="2" t="s">
        <v>385</v>
      </c>
      <c r="B454" s="4">
        <v>38</v>
      </c>
      <c r="C454" s="4">
        <v>22</v>
      </c>
      <c r="D454" s="2">
        <v>3</v>
      </c>
      <c r="E454" s="4">
        <v>2</v>
      </c>
      <c r="F454" s="4">
        <v>1</v>
      </c>
      <c r="G454" s="4">
        <v>4</v>
      </c>
      <c r="H454" s="4">
        <v>2</v>
      </c>
      <c r="I454" s="4">
        <v>3</v>
      </c>
      <c r="J454" s="4">
        <v>2</v>
      </c>
      <c r="K454" s="4">
        <v>1</v>
      </c>
      <c r="L454" s="4">
        <v>0</v>
      </c>
      <c r="M454" s="4">
        <v>1</v>
      </c>
      <c r="N454" s="75">
        <f>+B454*B452+C454*C452+D454*D452+E454*E452+F454*F452+G454*G452+H454*H452+I454*I452+J454*J452+K454*K452+L454*L452+M454*M452</f>
        <v>380</v>
      </c>
    </row>
    <row r="455" spans="1:25" ht="12.75">
      <c r="A455" s="1"/>
      <c r="B455" s="1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3"/>
    </row>
    <row r="456" spans="1:25" ht="12.75">
      <c r="A456" s="1"/>
      <c r="B456" s="1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3"/>
    </row>
    <row r="457" spans="1:25" ht="12.75">
      <c r="A457" s="37"/>
      <c r="B457" s="38"/>
      <c r="C457" s="39"/>
      <c r="D457" s="39"/>
      <c r="E457" s="39"/>
      <c r="F457" s="39"/>
      <c r="G457" s="39"/>
      <c r="H457" s="40" t="s">
        <v>386</v>
      </c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18"/>
    </row>
    <row r="458" spans="1:30" ht="12.75">
      <c r="A458" s="19" t="s">
        <v>313</v>
      </c>
      <c r="B458"/>
      <c r="C458" s="20"/>
      <c r="D458" s="20"/>
      <c r="E458" s="20"/>
      <c r="F458" s="20"/>
      <c r="G458" s="20"/>
      <c r="H458" s="20"/>
      <c r="I458" s="20"/>
      <c r="J458" s="20"/>
      <c r="K458" s="20"/>
      <c r="M458" s="84"/>
      <c r="N458" s="83"/>
      <c r="O458" s="84"/>
      <c r="P458" s="85"/>
      <c r="Q458" s="84"/>
      <c r="R458" s="84"/>
      <c r="S458" s="84"/>
      <c r="T458" s="84"/>
      <c r="U458" s="84"/>
      <c r="V458" s="84"/>
      <c r="W458" s="84"/>
      <c r="X458" s="84"/>
      <c r="Y458" s="85"/>
      <c r="Z458" s="85"/>
      <c r="AA458" s="85"/>
      <c r="AB458" s="85"/>
      <c r="AC458" s="85"/>
      <c r="AD458" s="85"/>
    </row>
    <row r="459" spans="1:30" ht="12.75">
      <c r="A459" s="14" t="s">
        <v>306</v>
      </c>
      <c r="B459" s="87">
        <v>21</v>
      </c>
      <c r="C459" s="54"/>
      <c r="D459" s="20"/>
      <c r="E459" s="20"/>
      <c r="F459" s="20"/>
      <c r="G459" s="20"/>
      <c r="H459" s="20"/>
      <c r="I459" s="20"/>
      <c r="J459" s="20"/>
      <c r="K459" s="20"/>
      <c r="L459" s="82"/>
      <c r="M459" s="82"/>
      <c r="N459" s="82"/>
      <c r="O459" s="82"/>
      <c r="P459" s="83"/>
      <c r="Q459" s="84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</row>
    <row r="460" spans="1:30" ht="13.5" thickBot="1">
      <c r="A460"/>
      <c r="B460"/>
      <c r="C460" s="20"/>
      <c r="D460" s="20"/>
      <c r="E460" s="20"/>
      <c r="F460" s="20"/>
      <c r="G460" s="20"/>
      <c r="H460" s="20"/>
      <c r="I460" s="20"/>
      <c r="J460" s="20"/>
      <c r="K460" s="20"/>
      <c r="L460" s="88"/>
      <c r="M460" s="88"/>
      <c r="N460" s="88"/>
      <c r="O460" s="88"/>
      <c r="P460" s="89"/>
      <c r="Q460" s="84"/>
      <c r="R460" s="84"/>
      <c r="S460" s="84"/>
      <c r="T460" s="86"/>
      <c r="U460" s="84"/>
      <c r="V460" s="84"/>
      <c r="W460" s="84"/>
      <c r="X460" s="85"/>
      <c r="Y460" s="85"/>
      <c r="Z460" s="85"/>
      <c r="AA460" s="90"/>
      <c r="AB460" s="85"/>
      <c r="AC460" s="71"/>
      <c r="AD460" s="85"/>
    </row>
    <row r="461" spans="1:30" ht="13.5" thickBot="1">
      <c r="A461"/>
      <c r="B461"/>
      <c r="C461" s="21"/>
      <c r="D461" s="22"/>
      <c r="E461" s="23"/>
      <c r="F461" s="22"/>
      <c r="G461" s="24" t="s">
        <v>357</v>
      </c>
      <c r="H461" s="25">
        <f>+AD488+N492</f>
        <v>1052</v>
      </c>
      <c r="I461" s="20"/>
      <c r="J461" s="20"/>
      <c r="K461" s="20"/>
      <c r="L461" s="26" t="s">
        <v>2</v>
      </c>
      <c r="M461" s="20">
        <f>+AD488</f>
        <v>672</v>
      </c>
      <c r="N461" s="88"/>
      <c r="O461" s="88"/>
      <c r="P461" s="89"/>
      <c r="Q461" s="84"/>
      <c r="R461" s="84"/>
      <c r="S461" s="84"/>
      <c r="T461" s="86"/>
      <c r="U461" s="91"/>
      <c r="V461" s="91"/>
      <c r="W461" s="91"/>
      <c r="X461" s="92"/>
      <c r="Y461" s="92"/>
      <c r="Z461" s="93"/>
      <c r="AA461" s="92"/>
      <c r="AB461" s="92"/>
      <c r="AC461" s="94"/>
      <c r="AD461" s="92"/>
    </row>
    <row r="462" spans="3:30" ht="13.5" thickBot="1">
      <c r="C462" s="21"/>
      <c r="D462" s="22"/>
      <c r="E462" s="27"/>
      <c r="F462" s="27"/>
      <c r="G462" s="24" t="s">
        <v>3</v>
      </c>
      <c r="H462" s="36">
        <f>+H461/B459</f>
        <v>50.095238095238095</v>
      </c>
      <c r="L462" s="26" t="s">
        <v>4</v>
      </c>
      <c r="M462" s="20">
        <f>+N492</f>
        <v>380</v>
      </c>
      <c r="N462" s="88"/>
      <c r="O462" s="88"/>
      <c r="P462" s="89"/>
      <c r="Y462" s="85"/>
      <c r="Z462" s="85"/>
      <c r="AA462" s="85"/>
      <c r="AB462" s="85"/>
      <c r="AC462" s="85"/>
      <c r="AD462" s="85"/>
    </row>
    <row r="463" spans="3:30" ht="12.75">
      <c r="C463" s="20"/>
      <c r="D463"/>
      <c r="E463" s="20"/>
      <c r="F463" s="20"/>
      <c r="G463" s="20"/>
      <c r="H463" s="20"/>
      <c r="L463" s="88"/>
      <c r="M463" s="88"/>
      <c r="N463" s="88"/>
      <c r="O463" s="88"/>
      <c r="P463" s="89"/>
      <c r="Y463" s="85"/>
      <c r="Z463" s="85"/>
      <c r="AA463" s="85"/>
      <c r="AB463" s="85"/>
      <c r="AC463" s="85"/>
      <c r="AD463" s="85"/>
    </row>
    <row r="464" ht="12.75">
      <c r="A464" s="3" t="s">
        <v>5</v>
      </c>
    </row>
    <row r="465" spans="2:29" ht="12.75">
      <c r="B465" s="12" t="s">
        <v>6</v>
      </c>
      <c r="C465" s="4">
        <v>1</v>
      </c>
      <c r="D465" s="4">
        <v>2</v>
      </c>
      <c r="E465" s="4">
        <v>4</v>
      </c>
      <c r="F465" s="4">
        <v>5</v>
      </c>
      <c r="G465" s="4">
        <v>7</v>
      </c>
      <c r="H465" s="4">
        <v>10</v>
      </c>
      <c r="I465" s="4">
        <v>10</v>
      </c>
      <c r="J465" s="4">
        <v>15</v>
      </c>
      <c r="K465" s="4">
        <v>20</v>
      </c>
      <c r="L465" s="4">
        <v>25</v>
      </c>
      <c r="M465" s="4">
        <v>25</v>
      </c>
      <c r="N465" s="4">
        <v>20</v>
      </c>
      <c r="O465" s="4">
        <v>30</v>
      </c>
      <c r="P465" s="4">
        <v>3</v>
      </c>
      <c r="Q465" s="4">
        <v>5</v>
      </c>
      <c r="R465" s="4">
        <v>10</v>
      </c>
      <c r="S465" s="4">
        <v>5</v>
      </c>
      <c r="T465" s="4">
        <v>6</v>
      </c>
      <c r="U465" s="4">
        <v>8</v>
      </c>
      <c r="V465" s="4">
        <v>11</v>
      </c>
      <c r="W465" s="4">
        <v>2</v>
      </c>
      <c r="X465" s="4">
        <v>15</v>
      </c>
      <c r="Y465" s="4">
        <v>20</v>
      </c>
      <c r="Z465" s="4">
        <v>25</v>
      </c>
      <c r="AA465" s="4">
        <v>25</v>
      </c>
      <c r="AB465" s="4">
        <v>40</v>
      </c>
      <c r="AC465" s="4">
        <v>1</v>
      </c>
    </row>
    <row r="466" spans="1:30" ht="12.75">
      <c r="A466" s="7" t="s">
        <v>7</v>
      </c>
      <c r="B466" s="6" t="s">
        <v>8</v>
      </c>
      <c r="C466" s="6" t="s">
        <v>9</v>
      </c>
      <c r="D466" s="6" t="s">
        <v>10</v>
      </c>
      <c r="E466" s="6" t="s">
        <v>11</v>
      </c>
      <c r="F466" s="6" t="s">
        <v>12</v>
      </c>
      <c r="G466" s="6" t="s">
        <v>13</v>
      </c>
      <c r="H466" s="6" t="s">
        <v>14</v>
      </c>
      <c r="I466" s="6" t="s">
        <v>15</v>
      </c>
      <c r="J466" s="6" t="s">
        <v>16</v>
      </c>
      <c r="K466" s="6" t="s">
        <v>17</v>
      </c>
      <c r="L466" s="6" t="s">
        <v>18</v>
      </c>
      <c r="M466" s="6" t="s">
        <v>19</v>
      </c>
      <c r="N466" s="6" t="s">
        <v>20</v>
      </c>
      <c r="O466" s="6" t="s">
        <v>21</v>
      </c>
      <c r="P466" s="6" t="s">
        <v>22</v>
      </c>
      <c r="Q466" s="6" t="s">
        <v>23</v>
      </c>
      <c r="R466" s="6" t="s">
        <v>24</v>
      </c>
      <c r="S466" s="6" t="s">
        <v>25</v>
      </c>
      <c r="T466" s="6" t="s">
        <v>26</v>
      </c>
      <c r="U466" s="6" t="s">
        <v>27</v>
      </c>
      <c r="V466" s="6" t="s">
        <v>28</v>
      </c>
      <c r="W466" s="6" t="s">
        <v>29</v>
      </c>
      <c r="X466" s="6" t="s">
        <v>344</v>
      </c>
      <c r="Y466" s="6" t="s">
        <v>345</v>
      </c>
      <c r="Z466" s="6" t="s">
        <v>346</v>
      </c>
      <c r="AA466" s="6" t="s">
        <v>348</v>
      </c>
      <c r="AB466" s="6" t="s">
        <v>347</v>
      </c>
      <c r="AC466" s="6" t="s">
        <v>30</v>
      </c>
      <c r="AD466" s="6" t="s">
        <v>31</v>
      </c>
    </row>
    <row r="467" spans="1:30" ht="12.75">
      <c r="A467" s="2" t="s">
        <v>314</v>
      </c>
      <c r="B467" s="4" t="s">
        <v>147</v>
      </c>
      <c r="C467" s="4">
        <v>2</v>
      </c>
      <c r="D467" s="4">
        <v>1</v>
      </c>
      <c r="Y467" s="4"/>
      <c r="Z467" s="4"/>
      <c r="AA467" s="4"/>
      <c r="AB467" s="4"/>
      <c r="AC467" s="4"/>
      <c r="AD467" s="2">
        <f aca="true" t="shared" si="6" ref="AD467:AD487">+C467*$C$16+D467*$D$16+E467*$E$16+F467*$F$16+G467*$G$16+H467*$H$16+I467*$I$16+J467*$J$16+K467*$K$16+L467*$L$16+M467*$M$16+N467*$N$16+O467*$O$16+P467*$P$16+Q467*$Q$16+R467*$R$16+S467*$S$16+T467*$T$16+U467*$U$16+V467*$V$16+W467*$W$16+X467*$X$16+Y467*$Y$16+Z467*$Z$16+AA467*$AA$16+AC467*$AC$16</f>
        <v>4</v>
      </c>
    </row>
    <row r="468" spans="1:30" ht="12.75">
      <c r="A468" s="2" t="s">
        <v>315</v>
      </c>
      <c r="B468" s="4" t="s">
        <v>335</v>
      </c>
      <c r="C468" s="4">
        <v>3</v>
      </c>
      <c r="D468" s="4">
        <v>2</v>
      </c>
      <c r="Y468" s="4"/>
      <c r="Z468" s="4"/>
      <c r="AA468" s="4"/>
      <c r="AB468" s="4"/>
      <c r="AC468" s="4"/>
      <c r="AD468" s="2">
        <f t="shared" si="6"/>
        <v>7</v>
      </c>
    </row>
    <row r="469" spans="1:30" ht="12.75">
      <c r="A469" s="2" t="s">
        <v>316</v>
      </c>
      <c r="B469" s="4" t="s">
        <v>64</v>
      </c>
      <c r="C469" s="4">
        <v>4</v>
      </c>
      <c r="D469" s="4">
        <v>2</v>
      </c>
      <c r="P469" s="4">
        <v>1</v>
      </c>
      <c r="Y469" s="4"/>
      <c r="Z469" s="4"/>
      <c r="AA469" s="4"/>
      <c r="AB469" s="4"/>
      <c r="AC469" s="4"/>
      <c r="AD469" s="2">
        <f t="shared" si="6"/>
        <v>11</v>
      </c>
    </row>
    <row r="470" spans="1:30" ht="12.75">
      <c r="A470" s="2" t="s">
        <v>317</v>
      </c>
      <c r="B470" s="4" t="s">
        <v>37</v>
      </c>
      <c r="Y470" s="4"/>
      <c r="Z470" s="4"/>
      <c r="AA470" s="4"/>
      <c r="AB470" s="4"/>
      <c r="AC470" s="4"/>
      <c r="AD470" s="2">
        <f t="shared" si="6"/>
        <v>0</v>
      </c>
    </row>
    <row r="471" spans="1:30" ht="12.75">
      <c r="A471" s="2" t="s">
        <v>318</v>
      </c>
      <c r="B471" s="4" t="s">
        <v>64</v>
      </c>
      <c r="C471" s="4">
        <v>4</v>
      </c>
      <c r="D471" s="4">
        <v>3</v>
      </c>
      <c r="L471" s="4">
        <v>1</v>
      </c>
      <c r="N471" s="4">
        <v>1</v>
      </c>
      <c r="Q471" s="4">
        <v>1</v>
      </c>
      <c r="Y471" s="4"/>
      <c r="Z471" s="4"/>
      <c r="AA471" s="4"/>
      <c r="AB471" s="4"/>
      <c r="AC471" s="4">
        <v>9</v>
      </c>
      <c r="AD471" s="2">
        <f t="shared" si="6"/>
        <v>69</v>
      </c>
    </row>
    <row r="472" spans="1:30" ht="12.75">
      <c r="A472" s="2" t="s">
        <v>319</v>
      </c>
      <c r="B472" s="4" t="s">
        <v>39</v>
      </c>
      <c r="Y472" s="4"/>
      <c r="Z472" s="4"/>
      <c r="AA472" s="4"/>
      <c r="AB472" s="4"/>
      <c r="AC472" s="4"/>
      <c r="AD472" s="2">
        <f t="shared" si="6"/>
        <v>0</v>
      </c>
    </row>
    <row r="473" spans="1:30" ht="12.75">
      <c r="A473" s="2" t="s">
        <v>320</v>
      </c>
      <c r="B473" s="4" t="s">
        <v>64</v>
      </c>
      <c r="Y473" s="4"/>
      <c r="Z473" s="4"/>
      <c r="AA473" s="4"/>
      <c r="AB473" s="4"/>
      <c r="AC473" s="4"/>
      <c r="AD473" s="2">
        <f t="shared" si="6"/>
        <v>0</v>
      </c>
    </row>
    <row r="474" spans="1:30" ht="12.75">
      <c r="A474" s="2" t="s">
        <v>321</v>
      </c>
      <c r="B474" s="4" t="s">
        <v>43</v>
      </c>
      <c r="C474" s="4">
        <v>4</v>
      </c>
      <c r="D474" s="4">
        <v>2</v>
      </c>
      <c r="Y474" s="4"/>
      <c r="Z474" s="4"/>
      <c r="AA474" s="4"/>
      <c r="AB474" s="4"/>
      <c r="AC474" s="4"/>
      <c r="AD474" s="2">
        <f t="shared" si="6"/>
        <v>8</v>
      </c>
    </row>
    <row r="475" spans="1:30" ht="12.75">
      <c r="A475" s="2" t="s">
        <v>322</v>
      </c>
      <c r="B475" s="4" t="s">
        <v>41</v>
      </c>
      <c r="C475" s="4">
        <v>2</v>
      </c>
      <c r="Y475" s="4"/>
      <c r="Z475" s="4"/>
      <c r="AA475" s="4"/>
      <c r="AB475" s="4"/>
      <c r="AC475" s="4"/>
      <c r="AD475" s="2">
        <f t="shared" si="6"/>
        <v>2</v>
      </c>
    </row>
    <row r="476" spans="1:30" ht="12.75">
      <c r="A476" s="2" t="s">
        <v>323</v>
      </c>
      <c r="B476" s="4" t="s">
        <v>35</v>
      </c>
      <c r="C476" s="4">
        <v>4</v>
      </c>
      <c r="D476" s="4">
        <v>2</v>
      </c>
      <c r="E476" s="4">
        <v>1</v>
      </c>
      <c r="Y476" s="4"/>
      <c r="Z476" s="4"/>
      <c r="AA476" s="4"/>
      <c r="AB476" s="4"/>
      <c r="AC476" s="4"/>
      <c r="AD476" s="2">
        <f t="shared" si="6"/>
        <v>12</v>
      </c>
    </row>
    <row r="477" spans="1:30" ht="12.75">
      <c r="A477" s="2" t="s">
        <v>324</v>
      </c>
      <c r="B477" s="4" t="s">
        <v>64</v>
      </c>
      <c r="C477" s="4">
        <v>2</v>
      </c>
      <c r="W477" s="4">
        <v>2</v>
      </c>
      <c r="Y477" s="4"/>
      <c r="Z477" s="4"/>
      <c r="AA477" s="4"/>
      <c r="AB477" s="4"/>
      <c r="AC477" s="4"/>
      <c r="AD477" s="2">
        <f t="shared" si="6"/>
        <v>6</v>
      </c>
    </row>
    <row r="478" spans="1:30" ht="12.75">
      <c r="A478" s="2" t="s">
        <v>325</v>
      </c>
      <c r="B478" s="4" t="s">
        <v>64</v>
      </c>
      <c r="C478" s="4">
        <v>1</v>
      </c>
      <c r="Y478" s="4"/>
      <c r="Z478" s="4"/>
      <c r="AA478" s="4"/>
      <c r="AB478" s="4"/>
      <c r="AC478" s="4"/>
      <c r="AD478" s="2">
        <f t="shared" si="6"/>
        <v>1</v>
      </c>
    </row>
    <row r="479" spans="1:30" ht="12.75">
      <c r="A479" s="2" t="s">
        <v>326</v>
      </c>
      <c r="B479" s="4" t="s">
        <v>64</v>
      </c>
      <c r="C479" s="4">
        <v>1</v>
      </c>
      <c r="Y479" s="4"/>
      <c r="Z479" s="4"/>
      <c r="AA479" s="4"/>
      <c r="AB479" s="4"/>
      <c r="AC479" s="4"/>
      <c r="AD479" s="2">
        <f t="shared" si="6"/>
        <v>1</v>
      </c>
    </row>
    <row r="480" spans="1:30" ht="12.75">
      <c r="A480" s="2" t="s">
        <v>327</v>
      </c>
      <c r="B480" s="4" t="s">
        <v>61</v>
      </c>
      <c r="C480" s="4">
        <v>2</v>
      </c>
      <c r="D480" s="4">
        <v>1</v>
      </c>
      <c r="E480" s="4">
        <v>2</v>
      </c>
      <c r="Y480" s="4"/>
      <c r="Z480" s="4"/>
      <c r="AA480" s="4"/>
      <c r="AB480" s="4"/>
      <c r="AC480" s="4"/>
      <c r="AD480" s="2">
        <f t="shared" si="6"/>
        <v>12</v>
      </c>
    </row>
    <row r="481" spans="1:30" ht="12.75">
      <c r="A481" s="2" t="s">
        <v>328</v>
      </c>
      <c r="B481" s="4" t="s">
        <v>64</v>
      </c>
      <c r="C481" s="4">
        <v>4</v>
      </c>
      <c r="D481" s="4">
        <v>2</v>
      </c>
      <c r="Y481" s="4"/>
      <c r="Z481" s="4"/>
      <c r="AA481" s="4"/>
      <c r="AB481" s="4"/>
      <c r="AC481" s="4"/>
      <c r="AD481" s="2">
        <f t="shared" si="6"/>
        <v>8</v>
      </c>
    </row>
    <row r="482" spans="1:30" ht="12.75">
      <c r="A482" s="2" t="s">
        <v>329</v>
      </c>
      <c r="B482" s="4" t="s">
        <v>35</v>
      </c>
      <c r="C482" s="4">
        <v>3</v>
      </c>
      <c r="Y482" s="4"/>
      <c r="Z482" s="4"/>
      <c r="AA482" s="4"/>
      <c r="AB482" s="4"/>
      <c r="AC482" s="4"/>
      <c r="AD482" s="2">
        <f t="shared" si="6"/>
        <v>3</v>
      </c>
    </row>
    <row r="483" spans="1:30" ht="12.75">
      <c r="A483" s="2" t="s">
        <v>330</v>
      </c>
      <c r="B483" s="4" t="s">
        <v>41</v>
      </c>
      <c r="C483" s="4">
        <v>3</v>
      </c>
      <c r="D483" s="4">
        <v>3</v>
      </c>
      <c r="E483" s="4">
        <v>2</v>
      </c>
      <c r="F483" s="4">
        <v>1</v>
      </c>
      <c r="I483" s="4">
        <v>1</v>
      </c>
      <c r="P483" s="4">
        <v>1</v>
      </c>
      <c r="Y483" s="4"/>
      <c r="Z483" s="4"/>
      <c r="AA483" s="4"/>
      <c r="AB483" s="4"/>
      <c r="AC483" s="4">
        <v>4</v>
      </c>
      <c r="AD483" s="2">
        <f t="shared" si="6"/>
        <v>39</v>
      </c>
    </row>
    <row r="484" spans="1:30" ht="12.75">
      <c r="A484" s="2" t="s">
        <v>331</v>
      </c>
      <c r="B484" s="4" t="s">
        <v>147</v>
      </c>
      <c r="C484" s="4">
        <v>3</v>
      </c>
      <c r="D484" s="4">
        <v>2</v>
      </c>
      <c r="E484" s="4">
        <v>4</v>
      </c>
      <c r="G484" s="4">
        <v>3</v>
      </c>
      <c r="H484" s="4">
        <v>2</v>
      </c>
      <c r="I484" s="4">
        <v>1</v>
      </c>
      <c r="P484" s="4">
        <v>1</v>
      </c>
      <c r="Q484" s="4">
        <v>1</v>
      </c>
      <c r="R484" s="4">
        <v>1</v>
      </c>
      <c r="S484" s="4">
        <v>2</v>
      </c>
      <c r="U484" s="4">
        <v>1</v>
      </c>
      <c r="V484" s="4">
        <v>2</v>
      </c>
      <c r="X484" s="4">
        <v>1</v>
      </c>
      <c r="Y484" s="4"/>
      <c r="Z484" s="4">
        <v>1</v>
      </c>
      <c r="AA484" s="4">
        <v>1</v>
      </c>
      <c r="AB484" s="4"/>
      <c r="AC484" s="4">
        <v>7</v>
      </c>
      <c r="AD484" s="2">
        <f t="shared" si="6"/>
        <v>204</v>
      </c>
    </row>
    <row r="485" spans="1:30" ht="12.75">
      <c r="A485" s="2" t="s">
        <v>332</v>
      </c>
      <c r="B485" s="4" t="s">
        <v>335</v>
      </c>
      <c r="Y485" s="4"/>
      <c r="Z485" s="4"/>
      <c r="AA485" s="4"/>
      <c r="AB485" s="4"/>
      <c r="AC485" s="4"/>
      <c r="AD485" s="2">
        <f t="shared" si="6"/>
        <v>0</v>
      </c>
    </row>
    <row r="486" spans="1:30" ht="12.75">
      <c r="A486" s="2" t="s">
        <v>333</v>
      </c>
      <c r="B486" s="4" t="s">
        <v>61</v>
      </c>
      <c r="C486" s="4">
        <v>2</v>
      </c>
      <c r="D486" s="4">
        <v>2</v>
      </c>
      <c r="E486" s="4">
        <v>4</v>
      </c>
      <c r="G486" s="4">
        <v>3</v>
      </c>
      <c r="H486" s="4">
        <v>1</v>
      </c>
      <c r="J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2</v>
      </c>
      <c r="T486" s="4">
        <v>3</v>
      </c>
      <c r="U486" s="4">
        <v>1</v>
      </c>
      <c r="X486" s="4">
        <v>1</v>
      </c>
      <c r="Y486" s="4"/>
      <c r="Z486" s="4">
        <v>1</v>
      </c>
      <c r="AA486" s="4"/>
      <c r="AB486" s="4"/>
      <c r="AC486" s="4">
        <v>20</v>
      </c>
      <c r="AD486" s="2">
        <f t="shared" si="6"/>
        <v>257</v>
      </c>
    </row>
    <row r="487" spans="1:30" ht="12.75">
      <c r="A487" s="2" t="s">
        <v>334</v>
      </c>
      <c r="B487" s="4" t="s">
        <v>41</v>
      </c>
      <c r="C487" s="4">
        <v>4</v>
      </c>
      <c r="D487" s="4">
        <v>3</v>
      </c>
      <c r="I487" s="4">
        <v>1</v>
      </c>
      <c r="P487" s="4">
        <v>1</v>
      </c>
      <c r="Q487" s="4">
        <v>1</v>
      </c>
      <c r="Y487" s="4"/>
      <c r="Z487" s="4"/>
      <c r="AA487" s="4"/>
      <c r="AB487" s="4"/>
      <c r="AC487" s="4"/>
      <c r="AD487" s="2">
        <f t="shared" si="6"/>
        <v>28</v>
      </c>
    </row>
    <row r="488" spans="1:30" ht="12.75">
      <c r="A488" s="3" t="s">
        <v>71</v>
      </c>
      <c r="B488" s="4"/>
      <c r="C488" s="4">
        <f aca="true" t="shared" si="7" ref="C488:AB488">SUM(C467:C487)</f>
        <v>48</v>
      </c>
      <c r="D488" s="4">
        <f t="shared" si="7"/>
        <v>25</v>
      </c>
      <c r="E488" s="4">
        <f t="shared" si="7"/>
        <v>13</v>
      </c>
      <c r="F488" s="4">
        <f t="shared" si="7"/>
        <v>1</v>
      </c>
      <c r="G488" s="4">
        <f t="shared" si="7"/>
        <v>6</v>
      </c>
      <c r="H488" s="4">
        <f t="shared" si="7"/>
        <v>3</v>
      </c>
      <c r="I488" s="4">
        <f t="shared" si="7"/>
        <v>3</v>
      </c>
      <c r="J488" s="4">
        <f t="shared" si="7"/>
        <v>1</v>
      </c>
      <c r="K488" s="4">
        <f t="shared" si="7"/>
        <v>0</v>
      </c>
      <c r="L488" s="4">
        <f t="shared" si="7"/>
        <v>1</v>
      </c>
      <c r="M488" s="4">
        <f t="shared" si="7"/>
        <v>1</v>
      </c>
      <c r="N488" s="4">
        <f t="shared" si="7"/>
        <v>2</v>
      </c>
      <c r="O488" s="4">
        <f t="shared" si="7"/>
        <v>1</v>
      </c>
      <c r="P488" s="4">
        <f t="shared" si="7"/>
        <v>5</v>
      </c>
      <c r="Q488" s="4">
        <f t="shared" si="7"/>
        <v>4</v>
      </c>
      <c r="R488" s="4">
        <f t="shared" si="7"/>
        <v>2</v>
      </c>
      <c r="S488" s="4">
        <f t="shared" si="7"/>
        <v>4</v>
      </c>
      <c r="T488" s="4">
        <f t="shared" si="7"/>
        <v>3</v>
      </c>
      <c r="U488" s="4">
        <f t="shared" si="7"/>
        <v>2</v>
      </c>
      <c r="V488" s="4">
        <f t="shared" si="7"/>
        <v>2</v>
      </c>
      <c r="W488" s="4">
        <f t="shared" si="7"/>
        <v>2</v>
      </c>
      <c r="X488" s="4">
        <f t="shared" si="7"/>
        <v>2</v>
      </c>
      <c r="Y488" s="4">
        <f t="shared" si="7"/>
        <v>0</v>
      </c>
      <c r="Z488" s="4">
        <f t="shared" si="7"/>
        <v>2</v>
      </c>
      <c r="AA488" s="4">
        <f t="shared" si="7"/>
        <v>1</v>
      </c>
      <c r="AB488" s="4">
        <f t="shared" si="7"/>
        <v>0</v>
      </c>
      <c r="AC488" s="4">
        <v>4</v>
      </c>
      <c r="AD488" s="3">
        <f>SUM(AD467:AD487)</f>
        <v>672</v>
      </c>
    </row>
    <row r="489" spans="1:25" ht="12.75">
      <c r="A489" s="3"/>
      <c r="B489" s="4"/>
      <c r="Y489" s="3"/>
    </row>
    <row r="490" spans="1:13" ht="12.75">
      <c r="A490" s="12" t="s">
        <v>6</v>
      </c>
      <c r="B490" s="2">
        <v>2</v>
      </c>
      <c r="C490" s="4">
        <v>2</v>
      </c>
      <c r="D490" s="4">
        <v>5</v>
      </c>
      <c r="E490" s="4">
        <v>5</v>
      </c>
      <c r="F490" s="4">
        <v>25</v>
      </c>
      <c r="G490" s="4">
        <v>10</v>
      </c>
      <c r="H490" s="4">
        <v>15</v>
      </c>
      <c r="I490" s="4">
        <v>15</v>
      </c>
      <c r="J490" s="4">
        <v>10</v>
      </c>
      <c r="K490" s="4">
        <v>25</v>
      </c>
      <c r="L490" s="4">
        <v>25</v>
      </c>
      <c r="M490" s="4">
        <v>50</v>
      </c>
    </row>
    <row r="491" spans="1:14" ht="12.75">
      <c r="A491" s="7" t="s">
        <v>72</v>
      </c>
      <c r="B491" s="6" t="s">
        <v>73</v>
      </c>
      <c r="C491" s="6" t="s">
        <v>74</v>
      </c>
      <c r="D491" s="6" t="s">
        <v>75</v>
      </c>
      <c r="E491" s="6" t="s">
        <v>76</v>
      </c>
      <c r="F491" s="6" t="s">
        <v>77</v>
      </c>
      <c r="G491" s="6" t="s">
        <v>78</v>
      </c>
      <c r="H491" s="6" t="s">
        <v>79</v>
      </c>
      <c r="I491" s="6" t="s">
        <v>80</v>
      </c>
      <c r="J491" s="6" t="s">
        <v>81</v>
      </c>
      <c r="K491" s="6" t="s">
        <v>82</v>
      </c>
      <c r="L491" s="6" t="s">
        <v>83</v>
      </c>
      <c r="M491" s="6" t="s">
        <v>84</v>
      </c>
      <c r="N491" s="6" t="s">
        <v>85</v>
      </c>
    </row>
    <row r="492" spans="1:14" ht="12.75">
      <c r="A492" s="2" t="s">
        <v>339</v>
      </c>
      <c r="B492" s="4">
        <v>40</v>
      </c>
      <c r="C492" s="4">
        <v>20</v>
      </c>
      <c r="D492" s="2">
        <v>4</v>
      </c>
      <c r="E492" s="4">
        <v>1</v>
      </c>
      <c r="F492" s="4">
        <v>1</v>
      </c>
      <c r="G492" s="4">
        <v>4</v>
      </c>
      <c r="H492" s="4">
        <v>2</v>
      </c>
      <c r="I492" s="4">
        <v>3</v>
      </c>
      <c r="J492" s="4">
        <v>2</v>
      </c>
      <c r="K492" s="4">
        <v>1</v>
      </c>
      <c r="L492" s="4">
        <v>0</v>
      </c>
      <c r="M492" s="4">
        <v>1</v>
      </c>
      <c r="N492" s="13">
        <f>+B492*B490+C492*C490+D492*D490+E492*E490+F492*F490+G492*G490+H492*H490+I492*I490+J492*J490+K492*K490+L492*L490+M492*M490</f>
        <v>380</v>
      </c>
    </row>
    <row r="493" spans="1:25" ht="12.75">
      <c r="A493" s="1"/>
      <c r="B493" s="1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3"/>
    </row>
    <row r="494" spans="1:25" ht="12.75">
      <c r="A494" s="1"/>
      <c r="B494" s="1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3"/>
    </row>
    <row r="495" spans="1:25" ht="12.75">
      <c r="A495" s="1"/>
      <c r="B495" s="1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3"/>
    </row>
    <row r="496" spans="1:25" ht="12.75">
      <c r="A496" s="1"/>
      <c r="B496" s="1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3"/>
    </row>
    <row r="497" spans="1:25" ht="12.75">
      <c r="A497" s="1"/>
      <c r="B497" s="1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3"/>
    </row>
    <row r="498" spans="1:25" ht="12.75">
      <c r="A498" s="1"/>
      <c r="B498" s="1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3"/>
    </row>
    <row r="499" spans="1:25" ht="12.75">
      <c r="A499" s="1"/>
      <c r="B499" s="1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3"/>
    </row>
    <row r="500" spans="1:25" ht="12.75">
      <c r="A500" s="1"/>
      <c r="B500" s="1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3"/>
    </row>
    <row r="501" spans="1:25" ht="12.75">
      <c r="A501" s="1"/>
      <c r="B501" s="1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3"/>
    </row>
    <row r="502" spans="1:25" ht="12.75">
      <c r="A502" s="1"/>
      <c r="B502" s="1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3"/>
    </row>
    <row r="503" spans="1:25" ht="12.75">
      <c r="A503" s="1"/>
      <c r="B503" s="1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3"/>
    </row>
    <row r="504" spans="1:25" ht="12.75">
      <c r="A504" s="1"/>
      <c r="B504" s="1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3"/>
    </row>
    <row r="505" spans="1:25" ht="12.75">
      <c r="A505" s="1"/>
      <c r="B505" s="1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3"/>
    </row>
    <row r="506" spans="1:25" ht="12.75">
      <c r="A506" s="1"/>
      <c r="B506" s="1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3"/>
    </row>
    <row r="507" spans="1:25" ht="12.75">
      <c r="A507" s="1"/>
      <c r="B507" s="1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3"/>
    </row>
    <row r="508" spans="1:25" ht="12.75">
      <c r="A508" s="1"/>
      <c r="B508" s="1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3"/>
    </row>
    <row r="509" spans="1:25" ht="12.75">
      <c r="A509" s="1"/>
      <c r="B509" s="1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3"/>
    </row>
    <row r="510" spans="1:25" ht="12.75">
      <c r="A510" s="1"/>
      <c r="B510" s="1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3"/>
    </row>
    <row r="511" spans="1:25" ht="12.75">
      <c r="A511" s="1"/>
      <c r="B511" s="1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3"/>
    </row>
    <row r="512" spans="1:25" ht="12.75">
      <c r="A512" s="1"/>
      <c r="B512" s="1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3"/>
    </row>
    <row r="513" spans="1:25" ht="12.75">
      <c r="A513" s="1"/>
      <c r="B513" s="1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3"/>
    </row>
    <row r="514" spans="1:25" ht="12.75">
      <c r="A514" s="1"/>
      <c r="B514" s="1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3"/>
    </row>
    <row r="515" spans="1:25" ht="12.75">
      <c r="A515" s="1"/>
      <c r="B515" s="1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3"/>
    </row>
    <row r="516" spans="1:25" ht="12.75">
      <c r="A516" s="1"/>
      <c r="B516" s="1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3"/>
    </row>
    <row r="517" spans="1:25" ht="12.75">
      <c r="A517" s="1"/>
      <c r="B517" s="1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3"/>
    </row>
    <row r="518" spans="1:25" ht="12.75">
      <c r="A518" s="1"/>
      <c r="B518" s="1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3"/>
    </row>
    <row r="519" spans="1:25" ht="12.75">
      <c r="A519" s="1"/>
      <c r="B519" s="1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3"/>
    </row>
    <row r="520" spans="1:25" ht="12.75">
      <c r="A520" s="1"/>
      <c r="B520" s="1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3"/>
    </row>
    <row r="521" spans="1:25" ht="12.75">
      <c r="A521" s="1"/>
      <c r="B521" s="1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3"/>
    </row>
    <row r="522" spans="1:25" ht="12.75">
      <c r="A522" s="1"/>
      <c r="B522" s="1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3"/>
    </row>
    <row r="523" spans="1:25" ht="12.75">
      <c r="A523" s="1"/>
      <c r="B523" s="1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3"/>
    </row>
    <row r="524" spans="1:25" ht="12.75">
      <c r="A524" s="1"/>
      <c r="B524" s="1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3"/>
    </row>
    <row r="525" spans="1:25" ht="12.75">
      <c r="A525" s="1"/>
      <c r="B525" s="1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3"/>
    </row>
    <row r="526" spans="1:25" ht="12.75">
      <c r="A526" s="1"/>
      <c r="B526" s="1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3"/>
    </row>
    <row r="527" spans="1:25" ht="12.75">
      <c r="A527" s="1"/>
      <c r="B527" s="1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3"/>
    </row>
    <row r="528" spans="1:25" ht="12.75">
      <c r="A528" s="1"/>
      <c r="B528" s="1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3"/>
    </row>
    <row r="529" spans="1:25" ht="12.75">
      <c r="A529" s="1"/>
      <c r="B529" s="1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3"/>
    </row>
    <row r="530" spans="1:25" ht="12.75">
      <c r="A530" s="1"/>
      <c r="B530" s="1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3"/>
    </row>
    <row r="531" spans="1:25" ht="12.75">
      <c r="A531" s="1"/>
      <c r="B531" s="1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3"/>
    </row>
    <row r="532" spans="1:25" ht="12.75">
      <c r="A532" s="1"/>
      <c r="B532" s="1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3"/>
    </row>
    <row r="533" spans="1:25" ht="12.75">
      <c r="A533" s="1"/>
      <c r="B533" s="1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3"/>
    </row>
    <row r="534" spans="1:25" ht="12.75">
      <c r="A534" s="1"/>
      <c r="B534" s="1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3"/>
    </row>
    <row r="535" spans="1:25" ht="12.75">
      <c r="A535" s="1"/>
      <c r="B535" s="1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3"/>
    </row>
    <row r="536" spans="1:25" ht="12.75">
      <c r="A536" s="1"/>
      <c r="B536" s="1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3"/>
    </row>
    <row r="537" spans="1:25" ht="12.75">
      <c r="A537" s="1"/>
      <c r="B537" s="1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3"/>
    </row>
    <row r="538" spans="1:25" ht="12.75">
      <c r="A538" s="1"/>
      <c r="B538" s="1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3"/>
    </row>
    <row r="539" spans="1:25" ht="12.75">
      <c r="A539" s="1"/>
      <c r="B539" s="1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3"/>
    </row>
    <row r="540" spans="1:25" ht="12.75">
      <c r="A540" s="1"/>
      <c r="B540" s="1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3"/>
    </row>
    <row r="541" spans="1:25" ht="12.75">
      <c r="A541" s="1"/>
      <c r="B541" s="1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3"/>
    </row>
    <row r="542" spans="1:25" ht="12.75">
      <c r="A542" s="1"/>
      <c r="B542" s="1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3"/>
    </row>
    <row r="543" spans="1:25" ht="12.75">
      <c r="A543" s="1"/>
      <c r="B543" s="1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3"/>
    </row>
    <row r="544" spans="1:25" ht="12.75">
      <c r="A544" s="1"/>
      <c r="B544" s="1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3"/>
    </row>
    <row r="545" spans="1:25" ht="12.75">
      <c r="A545" s="1"/>
      <c r="B545" s="1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3"/>
    </row>
    <row r="546" spans="1:25" ht="12.75">
      <c r="A546" s="1"/>
      <c r="B546" s="1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3"/>
    </row>
    <row r="547" spans="1:25" ht="12.75">
      <c r="A547" s="1"/>
      <c r="B547" s="1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3"/>
    </row>
    <row r="548" spans="1:25" ht="12.75">
      <c r="A548" s="1"/>
      <c r="B548" s="1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3"/>
    </row>
    <row r="549" spans="1:25" ht="12.75">
      <c r="A549" s="1"/>
      <c r="B549" s="1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3"/>
    </row>
    <row r="550" spans="1:25" ht="12.75">
      <c r="A550" s="1"/>
      <c r="B550" s="1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3"/>
    </row>
    <row r="551" spans="1:25" ht="12.75">
      <c r="A551" s="1"/>
      <c r="B551" s="1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3"/>
    </row>
    <row r="552" spans="1:25" ht="12.75">
      <c r="A552" s="1"/>
      <c r="B552" s="1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3"/>
    </row>
    <row r="553" spans="1:25" ht="12.75">
      <c r="A553" s="1"/>
      <c r="B553" s="1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3"/>
    </row>
    <row r="554" spans="1:25" ht="12.75">
      <c r="A554" s="1"/>
      <c r="B554" s="1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3"/>
    </row>
    <row r="555" spans="1:25" ht="12.75">
      <c r="A555" s="1"/>
      <c r="B555" s="1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3"/>
    </row>
    <row r="556" spans="1:25" ht="12.75">
      <c r="A556" s="1"/>
      <c r="B556" s="1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3"/>
    </row>
    <row r="557" spans="1:25" ht="12.75">
      <c r="A557" s="1"/>
      <c r="B557" s="1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3"/>
    </row>
    <row r="558" spans="1:25" ht="12.75">
      <c r="A558" s="1"/>
      <c r="B558" s="1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3"/>
    </row>
    <row r="559" spans="1:25" ht="12.75">
      <c r="A559" s="1"/>
      <c r="B559" s="1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3"/>
    </row>
    <row r="560" spans="1:25" ht="12.75">
      <c r="A560" s="1"/>
      <c r="B560" s="1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3"/>
    </row>
    <row r="561" spans="1:25" ht="12.75">
      <c r="A561" s="1"/>
      <c r="B561" s="1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3"/>
    </row>
    <row r="562" spans="1:25" ht="12.75">
      <c r="A562" s="1"/>
      <c r="B562" s="1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3"/>
    </row>
    <row r="563" spans="1:25" ht="12.75">
      <c r="A563" s="1"/>
      <c r="B563" s="1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3"/>
    </row>
    <row r="564" spans="1:25" ht="12.75">
      <c r="A564" s="1"/>
      <c r="B564" s="1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3"/>
    </row>
    <row r="565" spans="1:25" ht="12.75">
      <c r="A565" s="1"/>
      <c r="B565" s="1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3"/>
    </row>
    <row r="566" spans="1:25" ht="12.75">
      <c r="A566" s="1"/>
      <c r="B566" s="1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3"/>
    </row>
    <row r="567" spans="1:25" ht="12.75">
      <c r="A567" s="1"/>
      <c r="B567" s="1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3"/>
    </row>
    <row r="568" spans="1:25" ht="12.75">
      <c r="A568" s="1"/>
      <c r="B568" s="1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3"/>
    </row>
    <row r="569" spans="1:25" ht="12.75">
      <c r="A569" s="1"/>
      <c r="B569" s="1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3"/>
    </row>
    <row r="570" spans="1:25" ht="12.75">
      <c r="A570" s="1"/>
      <c r="B570" s="1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3"/>
    </row>
    <row r="571" spans="1:25" ht="12.75">
      <c r="A571" s="1"/>
      <c r="B571" s="1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3"/>
    </row>
    <row r="572" spans="1:25" ht="12.75">
      <c r="A572" s="1"/>
      <c r="B572" s="1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3"/>
    </row>
    <row r="573" spans="1:25" ht="12.75">
      <c r="A573" s="1"/>
      <c r="B573" s="1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3"/>
    </row>
    <row r="574" spans="1:25" ht="12.75">
      <c r="A574" s="1"/>
      <c r="B574" s="1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3"/>
    </row>
    <row r="575" spans="1:25" ht="12.75">
      <c r="A575" s="1"/>
      <c r="B575" s="1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3"/>
    </row>
    <row r="576" spans="1:25" ht="12.75">
      <c r="A576" s="1"/>
      <c r="B576" s="1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3"/>
    </row>
    <row r="577" spans="1:25" ht="12.75">
      <c r="A577" s="1"/>
      <c r="B577" s="1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3"/>
    </row>
    <row r="578" spans="1:25" ht="12.75">
      <c r="A578" s="1"/>
      <c r="B578" s="1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3"/>
    </row>
    <row r="579" spans="1:25" ht="12.75">
      <c r="A579" s="1"/>
      <c r="B579" s="1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3"/>
    </row>
    <row r="580" spans="1:25" ht="12.75">
      <c r="A580" s="1"/>
      <c r="B580" s="1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3"/>
    </row>
    <row r="581" spans="1:25" ht="12.75">
      <c r="A581" s="1"/>
      <c r="B581" s="1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3"/>
    </row>
    <row r="582" spans="1:25" ht="12.75">
      <c r="A582" s="1"/>
      <c r="B582" s="1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3"/>
    </row>
    <row r="583" spans="1:25" ht="12.75">
      <c r="A583" s="1"/>
      <c r="B583" s="1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3"/>
    </row>
    <row r="584" spans="1:25" ht="12.75">
      <c r="A584" s="1"/>
      <c r="B584" s="1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3"/>
    </row>
    <row r="585" spans="1:25" ht="12.75">
      <c r="A585" s="1"/>
      <c r="B585" s="1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3"/>
    </row>
    <row r="586" spans="1:25" ht="12.75">
      <c r="A586" s="1"/>
      <c r="B586" s="1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3"/>
    </row>
    <row r="587" spans="1:25" ht="12.75">
      <c r="A587" s="1"/>
      <c r="B587" s="1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3"/>
    </row>
    <row r="588" spans="1:25" ht="12.75">
      <c r="A588" s="1"/>
      <c r="B588" s="1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3"/>
    </row>
    <row r="589" spans="1:25" ht="12.75">
      <c r="A589" s="1"/>
      <c r="B589" s="1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3"/>
    </row>
    <row r="590" spans="1:25" ht="12.75">
      <c r="A590" s="1"/>
      <c r="B590" s="1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3"/>
    </row>
    <row r="591" spans="1:25" ht="12.75">
      <c r="A591" s="1"/>
      <c r="B591" s="1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3"/>
    </row>
    <row r="592" spans="1:25" ht="12.75">
      <c r="A592" s="1"/>
      <c r="B592" s="1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3"/>
    </row>
    <row r="593" spans="1:25" ht="12.75">
      <c r="A593" s="1"/>
      <c r="B593" s="1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3"/>
    </row>
    <row r="594" spans="1:25" ht="12.75">
      <c r="A594" s="1"/>
      <c r="B594" s="1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3"/>
    </row>
    <row r="595" spans="1:25" ht="12.75">
      <c r="A595" s="1"/>
      <c r="B595" s="1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3"/>
    </row>
    <row r="596" spans="1:25" ht="12.75">
      <c r="A596" s="1"/>
      <c r="B596" s="1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3"/>
    </row>
    <row r="597" spans="1:25" ht="12.75">
      <c r="A597" s="1"/>
      <c r="B597" s="1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3"/>
    </row>
    <row r="598" spans="1:25" ht="12.75">
      <c r="A598" s="1"/>
      <c r="B598" s="1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3"/>
    </row>
    <row r="599" spans="1:25" ht="12.75">
      <c r="A599" s="1"/>
      <c r="B599" s="1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3"/>
    </row>
    <row r="600" spans="1:25" ht="12.75">
      <c r="A600" s="1"/>
      <c r="B600" s="1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3"/>
    </row>
    <row r="601" spans="1:25" ht="12.75">
      <c r="A601" s="1"/>
      <c r="B601" s="1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3"/>
    </row>
    <row r="602" spans="1:25" ht="12.75">
      <c r="A602" s="1"/>
      <c r="B602" s="1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3"/>
    </row>
    <row r="603" spans="1:25" ht="12.75">
      <c r="A603" s="1"/>
      <c r="B603" s="1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3"/>
    </row>
    <row r="604" spans="1:25" ht="12.75">
      <c r="A604" s="1"/>
      <c r="B604" s="1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3"/>
    </row>
    <row r="605" spans="1:25" ht="12.75">
      <c r="A605" s="1"/>
      <c r="B605" s="1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3"/>
    </row>
    <row r="606" spans="1:25" ht="12.75">
      <c r="A606" s="1"/>
      <c r="B606" s="1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3"/>
    </row>
    <row r="607" spans="1:25" ht="12.75">
      <c r="A607" s="1"/>
      <c r="B607" s="1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3"/>
    </row>
    <row r="608" spans="1:25" ht="12.75">
      <c r="A608" s="1"/>
      <c r="B608" s="1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3"/>
    </row>
    <row r="609" spans="1:25" ht="12.75">
      <c r="A609" s="1"/>
      <c r="B609" s="1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3"/>
    </row>
    <row r="610" spans="1:25" ht="12.75">
      <c r="A610" s="1"/>
      <c r="B610" s="1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3"/>
    </row>
    <row r="611" spans="1:25" ht="12.75">
      <c r="A611" s="1"/>
      <c r="B611" s="1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3"/>
    </row>
    <row r="612" spans="1:25" ht="12.75">
      <c r="A612" s="1"/>
      <c r="B612" s="1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3"/>
    </row>
    <row r="613" spans="1:25" ht="12.75">
      <c r="A613" s="1"/>
      <c r="B613" s="1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3"/>
    </row>
    <row r="614" spans="1:25" ht="12.75">
      <c r="A614" s="1"/>
      <c r="B614" s="1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3"/>
    </row>
    <row r="615" spans="1:25" ht="12.75">
      <c r="A615" s="1"/>
      <c r="B615" s="1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3"/>
    </row>
    <row r="616" spans="1:25" ht="12.75">
      <c r="A616" s="1"/>
      <c r="B616" s="1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3"/>
    </row>
    <row r="617" spans="1:25" ht="12.75">
      <c r="A617" s="1"/>
      <c r="B617" s="1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3"/>
    </row>
    <row r="618" spans="1:25" ht="12.75">
      <c r="A618" s="1"/>
      <c r="B618" s="1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3"/>
    </row>
    <row r="619" spans="1:25" ht="12.75">
      <c r="A619" s="1"/>
      <c r="B619" s="1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3"/>
    </row>
    <row r="620" spans="1:25" ht="12.75">
      <c r="A620" s="1"/>
      <c r="B620" s="1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3"/>
    </row>
    <row r="621" spans="1:25" ht="12.75">
      <c r="A621" s="1"/>
      <c r="B621" s="1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3"/>
    </row>
    <row r="622" spans="1:25" ht="12.75">
      <c r="A622" s="1"/>
      <c r="B622" s="1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3"/>
    </row>
    <row r="623" spans="1:25" ht="12.75">
      <c r="A623" s="1"/>
      <c r="B623" s="1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3"/>
    </row>
    <row r="624" spans="1:25" ht="12.75">
      <c r="A624" s="1"/>
      <c r="B624" s="1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3"/>
    </row>
    <row r="625" spans="1:25" ht="12.75">
      <c r="A625" s="1"/>
      <c r="B625" s="1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3"/>
    </row>
    <row r="626" spans="1:25" ht="12.75">
      <c r="A626" s="1"/>
      <c r="B626" s="1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3"/>
    </row>
    <row r="627" spans="1:25" ht="12.75">
      <c r="A627" s="1"/>
      <c r="B627" s="1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3"/>
    </row>
    <row r="628" spans="1:25" ht="12.75">
      <c r="A628" s="1"/>
      <c r="B628" s="1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3"/>
    </row>
    <row r="629" spans="1:25" ht="12.75">
      <c r="A629" s="1"/>
      <c r="B629" s="1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3"/>
    </row>
    <row r="630" spans="1:25" ht="12.75">
      <c r="A630" s="1"/>
      <c r="B630" s="1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3"/>
    </row>
    <row r="631" spans="1:25" ht="12.75">
      <c r="A631" s="1"/>
      <c r="B631" s="1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3"/>
    </row>
    <row r="632" spans="1:25" ht="12.75">
      <c r="A632" s="1"/>
      <c r="B632" s="1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3"/>
    </row>
    <row r="633" spans="1:25" ht="12.75">
      <c r="A633" s="1"/>
      <c r="B633" s="1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3"/>
    </row>
    <row r="634" spans="1:25" ht="12.75">
      <c r="A634" s="1"/>
      <c r="B634" s="1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3"/>
    </row>
    <row r="635" spans="1:25" ht="12.75">
      <c r="A635" s="1"/>
      <c r="B635" s="1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3"/>
    </row>
    <row r="636" spans="1:25" ht="12.75">
      <c r="A636" s="1"/>
      <c r="B636" s="1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3"/>
    </row>
    <row r="637" spans="1:25" ht="12.75">
      <c r="A637" s="1"/>
      <c r="B637" s="1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3"/>
    </row>
    <row r="638" spans="1:25" ht="12.75">
      <c r="A638" s="1"/>
      <c r="B638" s="1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3"/>
    </row>
    <row r="639" spans="1:25" ht="12.75">
      <c r="A639" s="1"/>
      <c r="B639" s="1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3"/>
    </row>
    <row r="640" spans="1:25" ht="12.75">
      <c r="A640" s="1"/>
      <c r="B640" s="1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3"/>
    </row>
    <row r="641" spans="1:25" ht="12.75">
      <c r="A641" s="1"/>
      <c r="B641" s="1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3"/>
    </row>
    <row r="642" spans="1:25" ht="12.75">
      <c r="A642" s="1"/>
      <c r="B642" s="1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3"/>
    </row>
    <row r="643" spans="1:25" ht="12.75">
      <c r="A643" s="1"/>
      <c r="B643" s="1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3"/>
    </row>
    <row r="644" spans="1:25" ht="12.75">
      <c r="A644" s="1"/>
      <c r="B644" s="1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3"/>
    </row>
    <row r="645" spans="1:25" ht="12.75">
      <c r="A645" s="1"/>
      <c r="B645" s="1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3"/>
    </row>
    <row r="646" spans="1:25" ht="12.75">
      <c r="A646" s="1"/>
      <c r="B646" s="1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3"/>
    </row>
    <row r="647" spans="1:25" ht="12.75">
      <c r="A647" s="1"/>
      <c r="B647" s="1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3"/>
    </row>
    <row r="648" spans="1:25" ht="12.75">
      <c r="A648" s="1"/>
      <c r="B648" s="1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3"/>
    </row>
    <row r="649" spans="1:25" ht="12.75">
      <c r="A649" s="1"/>
      <c r="B649" s="1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3"/>
    </row>
    <row r="650" spans="1:25" ht="12.75">
      <c r="A650" s="1"/>
      <c r="B650" s="1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3"/>
    </row>
    <row r="651" spans="1:25" ht="12.75">
      <c r="A651" s="1"/>
      <c r="B651" s="1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3"/>
    </row>
    <row r="652" spans="1:25" ht="12.75">
      <c r="A652" s="1"/>
      <c r="B652" s="1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3"/>
    </row>
    <row r="653" spans="1:25" ht="12.75">
      <c r="A653" s="1"/>
      <c r="B653" s="1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3"/>
    </row>
    <row r="654" spans="1:25" ht="12.75">
      <c r="A654" s="1"/>
      <c r="B654" s="1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3"/>
    </row>
    <row r="655" spans="1:25" ht="12.75">
      <c r="A655" s="1"/>
      <c r="B655" s="1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3"/>
    </row>
    <row r="656" spans="1:25" ht="12.75">
      <c r="A656" s="1"/>
      <c r="B656" s="1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3"/>
    </row>
    <row r="657" spans="1:25" ht="12.75">
      <c r="A657" s="1"/>
      <c r="B657" s="1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3"/>
    </row>
    <row r="658" spans="1:25" ht="12.75">
      <c r="A658" s="1"/>
      <c r="B658" s="1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3"/>
    </row>
    <row r="659" spans="1:25" ht="12.75">
      <c r="A659" s="1"/>
      <c r="B659" s="1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3"/>
    </row>
    <row r="660" spans="1:25" ht="12.75">
      <c r="A660" s="1"/>
      <c r="B660" s="1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3"/>
    </row>
    <row r="661" spans="1:25" ht="12.75">
      <c r="A661" s="1"/>
      <c r="B661" s="1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3"/>
    </row>
    <row r="662" spans="1:25" ht="12.75">
      <c r="A662" s="1"/>
      <c r="B662" s="1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3"/>
    </row>
    <row r="663" spans="1:25" ht="12.75">
      <c r="A663" s="1"/>
      <c r="B663" s="1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3"/>
    </row>
    <row r="664" spans="1:25" ht="12.75">
      <c r="A664" s="1"/>
      <c r="B664" s="1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3"/>
    </row>
    <row r="665" spans="1:25" ht="12.75">
      <c r="A665" s="1"/>
      <c r="B665" s="1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3"/>
    </row>
    <row r="666" spans="1:25" ht="12.75">
      <c r="A666" s="1"/>
      <c r="B666" s="1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3"/>
    </row>
    <row r="667" spans="1:25" ht="12.75">
      <c r="A667" s="1"/>
      <c r="B667" s="1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3"/>
    </row>
    <row r="668" spans="1:25" ht="12.75">
      <c r="A668" s="1"/>
      <c r="B668" s="1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3"/>
    </row>
    <row r="669" spans="1:25" ht="12.75">
      <c r="A669" s="1"/>
      <c r="B669" s="1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3"/>
    </row>
    <row r="670" spans="1:25" ht="12.75">
      <c r="A670" s="1"/>
      <c r="B670" s="1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3"/>
    </row>
    <row r="671" spans="1:25" ht="12.75">
      <c r="A671" s="1"/>
      <c r="B671" s="1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3"/>
    </row>
    <row r="672" spans="1:25" ht="12.75">
      <c r="A672" s="1"/>
      <c r="B672" s="1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3"/>
    </row>
    <row r="673" spans="1:25" ht="12.75">
      <c r="A673" s="1"/>
      <c r="B673" s="1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3"/>
    </row>
    <row r="674" spans="1:25" ht="12.75">
      <c r="A674" s="1"/>
      <c r="B674" s="1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3"/>
    </row>
    <row r="675" spans="1:25" ht="12.75">
      <c r="A675" s="1"/>
      <c r="B675" s="1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3"/>
    </row>
    <row r="676" spans="1:25" ht="12.75">
      <c r="A676" s="1"/>
      <c r="B676" s="1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3"/>
    </row>
    <row r="677" spans="1:25" ht="12.75">
      <c r="A677" s="1"/>
      <c r="B677" s="1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3"/>
    </row>
    <row r="678" spans="1:25" ht="12.75">
      <c r="A678" s="1"/>
      <c r="B678" s="1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3"/>
    </row>
    <row r="679" spans="1:25" ht="12.75">
      <c r="A679" s="1"/>
      <c r="B679" s="1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3"/>
    </row>
    <row r="680" spans="1:25" ht="12.75">
      <c r="A680" s="1"/>
      <c r="B680" s="1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3"/>
    </row>
    <row r="681" spans="1:25" ht="12.75">
      <c r="A681" s="1"/>
      <c r="B681" s="1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3"/>
    </row>
    <row r="682" spans="1:25" ht="12.75">
      <c r="A682" s="1"/>
      <c r="B682" s="1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3"/>
    </row>
    <row r="683" spans="1:25" ht="12.75">
      <c r="A683" s="1"/>
      <c r="B683" s="1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3"/>
    </row>
    <row r="684" spans="1:25" ht="12.75">
      <c r="A684" s="1"/>
      <c r="B684" s="1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3"/>
    </row>
    <row r="685" spans="1:25" ht="12.75">
      <c r="A685" s="1"/>
      <c r="B685" s="1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3"/>
    </row>
    <row r="686" spans="1:25" ht="12.75">
      <c r="A686" s="1"/>
      <c r="B686" s="1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3"/>
    </row>
    <row r="687" spans="1:25" ht="12.75">
      <c r="A687" s="1"/>
      <c r="B687" s="1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3"/>
    </row>
    <row r="688" spans="1:25" ht="12.75">
      <c r="A688" s="1"/>
      <c r="B688" s="1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3"/>
    </row>
    <row r="689" spans="1:25" ht="12.75">
      <c r="A689" s="1"/>
      <c r="B689" s="1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3"/>
    </row>
    <row r="690" spans="1:25" ht="12.75">
      <c r="A690" s="1"/>
      <c r="B690" s="1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3"/>
    </row>
    <row r="691" spans="1:25" ht="12.75">
      <c r="A691" s="1"/>
      <c r="B691" s="1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3"/>
    </row>
    <row r="692" spans="1:25" ht="12.75">
      <c r="A692" s="1"/>
      <c r="B692" s="1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3"/>
    </row>
    <row r="693" spans="1:25" ht="12.75">
      <c r="A693" s="1"/>
      <c r="B693" s="1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3"/>
    </row>
    <row r="694" spans="1:25" ht="12.75">
      <c r="A694" s="1"/>
      <c r="B694" s="1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3"/>
    </row>
    <row r="695" spans="1:25" ht="12.75">
      <c r="A695" s="1"/>
      <c r="B695" s="1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3"/>
    </row>
    <row r="696" spans="1:25" ht="12.75">
      <c r="A696" s="1"/>
      <c r="B696" s="1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3"/>
    </row>
    <row r="697" spans="1:25" ht="12.75">
      <c r="A697" s="1"/>
      <c r="B697" s="1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3"/>
    </row>
    <row r="698" spans="1:25" ht="12.75">
      <c r="A698" s="1"/>
      <c r="B698" s="1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3"/>
    </row>
    <row r="699" spans="1:25" ht="12.75">
      <c r="A699" s="1"/>
      <c r="B699" s="1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3"/>
    </row>
    <row r="700" spans="1:25" ht="12.75">
      <c r="A700" s="1"/>
      <c r="B700" s="1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3"/>
    </row>
    <row r="701" spans="1:25" ht="12.75">
      <c r="A701" s="1"/>
      <c r="B701" s="1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3"/>
    </row>
    <row r="702" spans="1:25" ht="12.75">
      <c r="A702" s="1"/>
      <c r="B702" s="1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3"/>
    </row>
    <row r="703" spans="1:25" ht="12.75">
      <c r="A703" s="1"/>
      <c r="B703" s="1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3"/>
    </row>
    <row r="704" spans="1:25" ht="12.75">
      <c r="A704" s="1"/>
      <c r="B704" s="1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3"/>
    </row>
    <row r="705" spans="1:25" ht="12.75">
      <c r="A705" s="1"/>
      <c r="B705" s="1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3"/>
    </row>
    <row r="706" spans="1:25" ht="12.75">
      <c r="A706" s="1"/>
      <c r="B706" s="1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3"/>
    </row>
    <row r="707" spans="1:25" ht="12.75">
      <c r="A707" s="1"/>
      <c r="B707" s="1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3"/>
    </row>
    <row r="708" spans="1:25" ht="12.75">
      <c r="A708" s="1"/>
      <c r="B708" s="1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3"/>
    </row>
    <row r="709" spans="1:25" ht="12.75">
      <c r="A709" s="1"/>
      <c r="B709" s="1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3"/>
    </row>
    <row r="710" spans="1:25" ht="12.75">
      <c r="A710" s="1"/>
      <c r="B710" s="1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3"/>
    </row>
    <row r="711" spans="1:25" ht="12.75">
      <c r="A711" s="1"/>
      <c r="B711" s="1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3"/>
    </row>
    <row r="712" spans="1:25" ht="12.75">
      <c r="A712" s="1"/>
      <c r="B712" s="1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3"/>
    </row>
    <row r="713" spans="1:25" ht="12.75">
      <c r="A713" s="1"/>
      <c r="B713" s="1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3"/>
    </row>
    <row r="714" spans="1:25" ht="12.75">
      <c r="A714" s="1"/>
      <c r="B714" s="1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3"/>
    </row>
    <row r="715" spans="1:25" ht="12.75">
      <c r="A715" s="1"/>
      <c r="B715" s="1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3"/>
    </row>
    <row r="716" spans="1:25" ht="12.75">
      <c r="A716" s="1"/>
      <c r="B716" s="1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3"/>
    </row>
    <row r="717" spans="1:25" ht="12.75">
      <c r="A717" s="1"/>
      <c r="B717" s="1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3"/>
    </row>
    <row r="718" spans="1:25" ht="12.75">
      <c r="A718" s="1"/>
      <c r="B718" s="1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3"/>
    </row>
    <row r="719" spans="1:25" ht="12.75">
      <c r="A719" s="1"/>
      <c r="B719" s="1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3"/>
    </row>
    <row r="720" spans="1:25" ht="12.75">
      <c r="A720" s="1"/>
      <c r="B720" s="1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3"/>
    </row>
    <row r="721" spans="1:25" ht="12.75">
      <c r="A721" s="1"/>
      <c r="B721" s="1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3"/>
    </row>
    <row r="722" spans="1:25" ht="12.75">
      <c r="A722" s="1"/>
      <c r="B722" s="1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3"/>
    </row>
    <row r="723" spans="1:25" ht="12.75">
      <c r="A723" s="1"/>
      <c r="B723" s="1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3"/>
    </row>
    <row r="724" spans="1:25" ht="12.75">
      <c r="A724" s="1"/>
      <c r="B724" s="1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3"/>
    </row>
    <row r="725" spans="1:25" ht="12.75">
      <c r="A725" s="1"/>
      <c r="B725" s="1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3"/>
    </row>
    <row r="726" spans="1:25" ht="12.75">
      <c r="A726" s="1"/>
      <c r="B726" s="1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3"/>
    </row>
    <row r="727" spans="1:25" ht="12.75">
      <c r="A727" s="1"/>
      <c r="B727" s="1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3"/>
    </row>
    <row r="728" spans="1:25" ht="12.75">
      <c r="A728" s="1"/>
      <c r="B728" s="1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3"/>
    </row>
    <row r="729" spans="1:25" ht="12.75">
      <c r="A729" s="1"/>
      <c r="B729" s="1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3"/>
    </row>
    <row r="730" spans="1:25" ht="12.75">
      <c r="A730" s="1"/>
      <c r="B730" s="1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3"/>
    </row>
    <row r="731" spans="1:25" ht="12.75">
      <c r="A731" s="1"/>
      <c r="B731" s="1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3"/>
    </row>
    <row r="732" spans="1:25" ht="12.75">
      <c r="A732" s="1"/>
      <c r="B732" s="1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3"/>
    </row>
    <row r="733" spans="1:25" ht="12.75">
      <c r="A733" s="1"/>
      <c r="B733" s="1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3"/>
    </row>
    <row r="734" spans="1:25" ht="12.75">
      <c r="A734" s="1"/>
      <c r="B734" s="1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3"/>
    </row>
    <row r="735" spans="1:25" ht="12.75">
      <c r="A735" s="1"/>
      <c r="B735" s="1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3"/>
    </row>
    <row r="736" spans="1:25" ht="12.75">
      <c r="A736" s="1"/>
      <c r="B736" s="1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3"/>
    </row>
    <row r="737" spans="1:25" ht="12.75">
      <c r="A737" s="1"/>
      <c r="B737" s="1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3"/>
    </row>
    <row r="738" spans="1:25" ht="12.75">
      <c r="A738" s="1"/>
      <c r="B738" s="1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3"/>
    </row>
    <row r="739" spans="1:25" ht="12.75">
      <c r="A739" s="1"/>
      <c r="B739" s="1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3"/>
    </row>
    <row r="740" spans="1:25" ht="12.75">
      <c r="A740" s="1"/>
      <c r="B740" s="1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3"/>
    </row>
    <row r="741" spans="1:25" ht="12.75">
      <c r="A741" s="1"/>
      <c r="B741" s="1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3"/>
    </row>
    <row r="742" spans="1:25" ht="12.75">
      <c r="A742" s="1"/>
      <c r="B742" s="1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3"/>
    </row>
    <row r="743" spans="1:25" ht="12.75">
      <c r="A743" s="1"/>
      <c r="B743" s="1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3"/>
    </row>
    <row r="744" spans="1:25" ht="12.75">
      <c r="A744" s="1"/>
      <c r="B744" s="1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3"/>
    </row>
    <row r="745" spans="1:25" ht="12.75">
      <c r="A745" s="1"/>
      <c r="B745" s="1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3"/>
    </row>
    <row r="746" spans="1:25" ht="12.75">
      <c r="A746" s="1"/>
      <c r="B746" s="1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3"/>
    </row>
    <row r="747" spans="1:25" ht="12.75">
      <c r="A747" s="1"/>
      <c r="B747" s="1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3"/>
    </row>
    <row r="748" spans="1:25" ht="12.75">
      <c r="A748" s="1"/>
      <c r="B748" s="1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3"/>
    </row>
    <row r="749" spans="1:25" ht="12.75">
      <c r="A749" s="1"/>
      <c r="B749" s="1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3"/>
    </row>
    <row r="750" spans="1:25" ht="12.75">
      <c r="A750" s="1"/>
      <c r="B750" s="1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3"/>
    </row>
    <row r="751" spans="1:25" ht="12.75">
      <c r="A751" s="1"/>
      <c r="B751" s="1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3"/>
    </row>
    <row r="752" spans="1:25" ht="12.75">
      <c r="A752" s="1"/>
      <c r="B752" s="1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3"/>
    </row>
    <row r="753" spans="1:25" ht="12.75">
      <c r="A753" s="1"/>
      <c r="B753" s="1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3"/>
    </row>
    <row r="754" spans="1:25" ht="12.75">
      <c r="A754" s="1"/>
      <c r="B754" s="1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3"/>
    </row>
    <row r="755" spans="1:25" ht="12.75">
      <c r="A755" s="1"/>
      <c r="B755" s="1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3"/>
    </row>
    <row r="756" spans="1:25" ht="12.75">
      <c r="A756" s="1"/>
      <c r="B756" s="1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3"/>
    </row>
    <row r="757" spans="1:25" ht="12.75">
      <c r="A757" s="1"/>
      <c r="B757" s="1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3"/>
    </row>
    <row r="758" spans="1:25" ht="12.75">
      <c r="A758" s="1"/>
      <c r="B758" s="1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3"/>
    </row>
    <row r="759" spans="1:25" ht="12.75">
      <c r="A759" s="1"/>
      <c r="B759" s="1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3"/>
    </row>
    <row r="760" spans="1:25" ht="12.75">
      <c r="A760" s="1"/>
      <c r="B760" s="1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3"/>
    </row>
    <row r="761" spans="1:25" ht="12.75">
      <c r="A761" s="1"/>
      <c r="B761" s="1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3"/>
    </row>
    <row r="762" spans="1:25" ht="12.75">
      <c r="A762" s="1"/>
      <c r="B762" s="1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3"/>
    </row>
    <row r="763" spans="1:25" ht="12.75">
      <c r="A763" s="1"/>
      <c r="B763" s="1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3"/>
    </row>
    <row r="764" spans="1:25" ht="12.75">
      <c r="A764" s="1"/>
      <c r="B764" s="1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3"/>
    </row>
    <row r="765" spans="1:25" ht="12.75">
      <c r="A765" s="1"/>
      <c r="B765" s="1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3"/>
    </row>
    <row r="766" spans="1:25" ht="12.75">
      <c r="A766" s="1"/>
      <c r="B766" s="1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3"/>
    </row>
    <row r="767" spans="1:25" ht="12.75">
      <c r="A767" s="1"/>
      <c r="B767" s="1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3"/>
    </row>
    <row r="768" spans="1:25" ht="12.75">
      <c r="A768" s="1"/>
      <c r="B768" s="1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3"/>
    </row>
    <row r="769" spans="1:25" ht="12.75">
      <c r="A769" s="1"/>
      <c r="B769" s="1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3"/>
    </row>
    <row r="770" spans="1:25" ht="12.75">
      <c r="A770" s="1"/>
      <c r="B770" s="1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3"/>
    </row>
    <row r="771" spans="1:25" ht="12.75">
      <c r="A771" s="1"/>
      <c r="B771" s="1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3"/>
    </row>
    <row r="772" spans="1:25" ht="12.75">
      <c r="A772" s="1"/>
      <c r="B772" s="1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3"/>
    </row>
    <row r="773" spans="1:25" ht="12.75">
      <c r="A773" s="1"/>
      <c r="B773" s="1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3"/>
    </row>
    <row r="774" spans="1:25" ht="12.75">
      <c r="A774" s="1"/>
      <c r="B774" s="1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3"/>
    </row>
  </sheetData>
  <hyperlinks>
    <hyperlink ref="A6" r:id="rId1" display="Rating the 1990 Recruiting Class (July 24, 2002)"/>
  </hyperlinks>
  <printOptions/>
  <pageMargins left="1.25" right="1.2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Will Stewart, TechSideline.com</cp:lastModifiedBy>
  <dcterms:created xsi:type="dcterms:W3CDTF">2005-05-02T18:44:53Z</dcterms:created>
  <dcterms:modified xsi:type="dcterms:W3CDTF">2007-05-16T19:25:53Z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