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<sst xmlns="http://schemas.openxmlformats.org/spreadsheetml/2006/main" count="1037" uniqueCount="430">
  <si>
    <t>Rating the 1996 Recruiting Class</t>
  </si>
  <si>
    <t>24 players (22 listed in Hokie Huddler 1990 recruiting class issue, plus Ranall White and Calvert Jones)</t>
  </si>
  <si>
    <t>Individual Points:</t>
  </si>
  <si>
    <t>POINTS PER PLAYER:</t>
  </si>
  <si>
    <t>Team Points:</t>
  </si>
  <si>
    <t>INDIVIDUAL POINTS</t>
  </si>
  <si>
    <t>Pts.</t>
  </si>
  <si>
    <t>Player</t>
  </si>
  <si>
    <t>POS</t>
  </si>
  <si>
    <t>VTL</t>
  </si>
  <si>
    <t>VTS</t>
  </si>
  <si>
    <t>VTSL</t>
  </si>
  <si>
    <t>VTGR</t>
  </si>
  <si>
    <t>VTSR</t>
  </si>
  <si>
    <t>VTCR</t>
  </si>
  <si>
    <t>AA</t>
  </si>
  <si>
    <t>1AA</t>
  </si>
  <si>
    <t>CAA</t>
  </si>
  <si>
    <t>UAA</t>
  </si>
  <si>
    <t>RJ</t>
  </si>
  <si>
    <t>NA</t>
  </si>
  <si>
    <t>HF</t>
  </si>
  <si>
    <t>ABE2</t>
  </si>
  <si>
    <t>ABE1</t>
  </si>
  <si>
    <t>BEP</t>
  </si>
  <si>
    <t>BESL</t>
  </si>
  <si>
    <t>BEGR</t>
  </si>
  <si>
    <t>BESR</t>
  </si>
  <si>
    <t>BECR</t>
  </si>
  <si>
    <t>BEAC</t>
  </si>
  <si>
    <t>NFLD</t>
  </si>
  <si>
    <t>POINTS</t>
  </si>
  <si>
    <t>Adams, Robert</t>
  </si>
  <si>
    <t>DE</t>
  </si>
  <si>
    <t>Bird, Cory</t>
  </si>
  <si>
    <t>WR</t>
  </si>
  <si>
    <t>Bradley, Carl</t>
  </si>
  <si>
    <t>DT</t>
  </si>
  <si>
    <t>Brown, Stan</t>
  </si>
  <si>
    <t>DL</t>
  </si>
  <si>
    <t>Charlton, Ike</t>
  </si>
  <si>
    <t>DB</t>
  </si>
  <si>
    <t>Clemente, Manny</t>
  </si>
  <si>
    <t>LB</t>
  </si>
  <si>
    <t>Dumbaugh, Jeff</t>
  </si>
  <si>
    <t>C</t>
  </si>
  <si>
    <t>Ferguson, Lorenzo</t>
  </si>
  <si>
    <t>Flowers, William</t>
  </si>
  <si>
    <t>Ford, Walter</t>
  </si>
  <si>
    <t>Forrest, Jamie</t>
  </si>
  <si>
    <t>Graham, Shayne</t>
  </si>
  <si>
    <t>K</t>
  </si>
  <si>
    <t>Harris, Donald</t>
  </si>
  <si>
    <t>Hawkins, Cullen</t>
  </si>
  <si>
    <t>TB</t>
  </si>
  <si>
    <t>Joe, Tony</t>
  </si>
  <si>
    <t>Kendrick, Andre</t>
  </si>
  <si>
    <t>Kishbaugh, Jeremy</t>
  </si>
  <si>
    <t>Lambo, Anthony</t>
  </si>
  <si>
    <t>Midget, Anthony</t>
  </si>
  <si>
    <t>Meyer, Dave</t>
  </si>
  <si>
    <t>QB</t>
  </si>
  <si>
    <t>Myers, Greg</t>
  </si>
  <si>
    <t>Redding, Josh</t>
  </si>
  <si>
    <t>OL</t>
  </si>
  <si>
    <t>Remley, Brian</t>
  </si>
  <si>
    <t>Ruffing, Sean</t>
  </si>
  <si>
    <t>Sorensen, Nick</t>
  </si>
  <si>
    <t>Stith, Shyrone</t>
  </si>
  <si>
    <t>Storr, Corey</t>
  </si>
  <si>
    <t>Summers, Phillip</t>
  </si>
  <si>
    <t>Totals</t>
  </si>
  <si>
    <t>TEAM POINTS</t>
  </si>
  <si>
    <t>W</t>
  </si>
  <si>
    <t>CW</t>
  </si>
  <si>
    <t>WOV</t>
  </si>
  <si>
    <t>WOM</t>
  </si>
  <si>
    <t>BEC</t>
  </si>
  <si>
    <t>T25</t>
  </si>
  <si>
    <t>T10</t>
  </si>
  <si>
    <t>MB</t>
  </si>
  <si>
    <t>WMB</t>
  </si>
  <si>
    <t>BCS</t>
  </si>
  <si>
    <t>WBCS</t>
  </si>
  <si>
    <t>CG</t>
  </si>
  <si>
    <t>PTS</t>
  </si>
  <si>
    <t>1996 Class</t>
  </si>
  <si>
    <t>Key - Individual Point Categories</t>
  </si>
  <si>
    <t>Key - Team Point Categories</t>
  </si>
  <si>
    <t>VT varsity letters earned</t>
  </si>
  <si>
    <t>All Big East 1st team</t>
  </si>
  <si>
    <t>Wins</t>
  </si>
  <si>
    <t>Seasons played as starter</t>
  </si>
  <si>
    <t>All Big East 2nd team</t>
  </si>
  <si>
    <t>Conference Wins</t>
  </si>
  <si>
    <t>VT season stats leader</t>
  </si>
  <si>
    <t>BE Player of the Year</t>
  </si>
  <si>
    <t>Wins over Virginia</t>
  </si>
  <si>
    <t>VT game records held</t>
  </si>
  <si>
    <t>BE season stat leader</t>
  </si>
  <si>
    <t>Wins over Miami</t>
  </si>
  <si>
    <t>VT season records held</t>
  </si>
  <si>
    <t>BE game records held</t>
  </si>
  <si>
    <t>Big East Championships</t>
  </si>
  <si>
    <t>VT career records held</t>
  </si>
  <si>
    <t>BE season records held</t>
  </si>
  <si>
    <t>Seasons finished in Top 25 (either poll)</t>
  </si>
  <si>
    <t>All-American (2nd or 3rd team)</t>
  </si>
  <si>
    <t>BE career records held</t>
  </si>
  <si>
    <t>Seasons finished in Top 10 (either poll)</t>
  </si>
  <si>
    <t>1st Team AA</t>
  </si>
  <si>
    <t>BE academic honor roll</t>
  </si>
  <si>
    <t>Non-BCS bowl invitations</t>
  </si>
  <si>
    <t>Consensus AA</t>
  </si>
  <si>
    <t>NFL draft choice</t>
  </si>
  <si>
    <t>Non-BCS bowl wins</t>
  </si>
  <si>
    <t>Unanimous AA</t>
  </si>
  <si>
    <t>BCS bowl invitations</t>
  </si>
  <si>
    <t>Retired Jersey</t>
  </si>
  <si>
    <t>BCS bowl wins</t>
  </si>
  <si>
    <t>National Award (Lombardi, Outland, etc.)</t>
  </si>
  <si>
    <t>Championship games played in</t>
  </si>
  <si>
    <t>Heisman Finalist</t>
  </si>
  <si>
    <t>VT Season Stat Leaders</t>
  </si>
  <si>
    <t>VT Game Records</t>
  </si>
  <si>
    <t>VT Season Records</t>
  </si>
  <si>
    <t>VT Career Records</t>
  </si>
  <si>
    <t>BE Season Stat Leaders</t>
  </si>
  <si>
    <t>Draftees (1st round = 10 points, 2nd = 9 points, etc.)</t>
  </si>
  <si>
    <t>1999 Team</t>
  </si>
  <si>
    <t>Finished #3 AP, #2 Coaches</t>
  </si>
  <si>
    <t>2000 Team</t>
  </si>
  <si>
    <t>Finished #6 AP, #6 Coaches</t>
  </si>
  <si>
    <t>Won 2001 Gator Bowl</t>
  </si>
  <si>
    <t># of Players:</t>
  </si>
  <si>
    <t>*** DETAILS FOR THE 1990 CLASS APPEAR BELOW THIS LINE ***</t>
  </si>
  <si>
    <t>Rating the 1990 Recruiting Class</t>
  </si>
  <si>
    <t>OVERALL 1990 CLASS RATING:</t>
  </si>
  <si>
    <t>Barry, Chris</t>
  </si>
  <si>
    <t>Boyer, Jason</t>
  </si>
  <si>
    <t>Brown, Ken</t>
  </si>
  <si>
    <t>Charlton, Leroy</t>
  </si>
  <si>
    <t>DeShazo, Maurice</t>
  </si>
  <si>
    <t>Drakeford, Tyronne</t>
  </si>
  <si>
    <t>CB</t>
  </si>
  <si>
    <t>Freeman, Antonio</t>
  </si>
  <si>
    <t>Grayson, Sean</t>
  </si>
  <si>
    <t>TE</t>
  </si>
  <si>
    <t>Greene, Lee</t>
  </si>
  <si>
    <t>RB</t>
  </si>
  <si>
    <t>Henley, Stacy</t>
  </si>
  <si>
    <t>Hodges, Mike</t>
  </si>
  <si>
    <t>FB</t>
  </si>
  <si>
    <t>Jennings, Sean</t>
  </si>
  <si>
    <t>Jones, Calvert</t>
  </si>
  <si>
    <t>Landrum, Kenny</t>
  </si>
  <si>
    <t>Martin, Kevin</t>
  </si>
  <si>
    <t>McMahon, Damien</t>
  </si>
  <si>
    <t>Miller, Andy</t>
  </si>
  <si>
    <t>Pyne, Jim</t>
  </si>
  <si>
    <t>Sanders, Steve</t>
  </si>
  <si>
    <t>Smith, Mike</t>
  </si>
  <si>
    <t>Strong, Richard</t>
  </si>
  <si>
    <t>Swarm, Billy</t>
  </si>
  <si>
    <t>Tennant, Mike</t>
  </si>
  <si>
    <t>White, Ranall</t>
  </si>
  <si>
    <t>1990 Class</t>
  </si>
  <si>
    <t>*** DETAILS FOR THE 1991 CLASS APPEAR BELOW THIS LINE ***</t>
  </si>
  <si>
    <t>Rating the 1991 Recruiting Class</t>
  </si>
  <si>
    <t>Class Size: 23 players</t>
  </si>
  <si>
    <t>OVERALL 1991 CLASS RATING:</t>
  </si>
  <si>
    <t>Bass, Trenton</t>
  </si>
  <si>
    <t>Bianchin, Mike</t>
  </si>
  <si>
    <t>Bishock, Jon</t>
  </si>
  <si>
    <t>Champan, Joel</t>
  </si>
  <si>
    <t>Coleman, Hank</t>
  </si>
  <si>
    <t>Cox, Mike</t>
  </si>
  <si>
    <t>DelRicco, George</t>
  </si>
  <si>
    <t>Druckenmiller, Jim</t>
  </si>
  <si>
    <t>Hamlin, Jared</t>
  </si>
  <si>
    <t>Holland, Jeff</t>
  </si>
  <si>
    <t>Holmes, Jermaine</t>
  </si>
  <si>
    <t>Lassiter, Fred</t>
  </si>
  <si>
    <t>Lassiter, Kwamie</t>
  </si>
  <si>
    <t>Lewis, Lawrence</t>
  </si>
  <si>
    <t>Malone, Chris</t>
  </si>
  <si>
    <t>Price, J.C.</t>
  </si>
  <si>
    <t>Scott, Ben</t>
  </si>
  <si>
    <t>Skinner, Kevin</t>
  </si>
  <si>
    <t>Stevens, Tewon</t>
  </si>
  <si>
    <t>Thomas, Dwayne</t>
  </si>
  <si>
    <t>Williams, Michael</t>
  </si>
  <si>
    <t>Williams, Rafael</t>
  </si>
  <si>
    <t>Williams, Rhasheyd</t>
  </si>
  <si>
    <t>1991 Class</t>
  </si>
  <si>
    <t>*** DETAILS FOR THE 1992 CLASS APPEAR BELOW THIS LINE ***</t>
  </si>
  <si>
    <t>Rating the 1992 Recruiting Class</t>
  </si>
  <si>
    <t>Class Size: 21 players</t>
  </si>
  <si>
    <t>OVERALL 1992 CLASS RATING:</t>
  </si>
  <si>
    <t>Bailey, Ken</t>
  </si>
  <si>
    <t>Banks, Antonio</t>
  </si>
  <si>
    <t>Breheny, Chris</t>
  </si>
  <si>
    <t>Conaty, Bill</t>
  </si>
  <si>
    <t>Dunbar, Danny</t>
  </si>
  <si>
    <t>Edwards, Tommy</t>
  </si>
  <si>
    <t>Gray, Torrian</t>
  </si>
  <si>
    <t>Grubbs, Chris</t>
  </si>
  <si>
    <t>Hagood, Jay</t>
  </si>
  <si>
    <t>Jackson, Waverly</t>
  </si>
  <si>
    <t>Mays, Eugene</t>
  </si>
  <si>
    <t>Miles, Shaine</t>
  </si>
  <si>
    <t>Morrell, Matt</t>
  </si>
  <si>
    <t>Smith, Okesa</t>
  </si>
  <si>
    <t>Still, Bryan</t>
  </si>
  <si>
    <t>Thomas, Lenarick</t>
  </si>
  <si>
    <t>S</t>
  </si>
  <si>
    <t>Thomas, Marco</t>
  </si>
  <si>
    <t>Tolan, Dave</t>
  </si>
  <si>
    <t>Wade, Tim</t>
  </si>
  <si>
    <t>Washington, TJ</t>
  </si>
  <si>
    <t>White, Cornelius</t>
  </si>
  <si>
    <t>1992 Class</t>
  </si>
  <si>
    <t>*** DETAILS FOR THE 1993 CLASS APPEAR BELOW THIS LINE ***</t>
  </si>
  <si>
    <t>Rating the 1993 Recruiting Class</t>
  </si>
  <si>
    <t>Class Size: 20 players</t>
  </si>
  <si>
    <t>OVERALL 1993 CLASS RATING:</t>
  </si>
  <si>
    <t>Andreadis, Chris</t>
  </si>
  <si>
    <t>Baron, Jim</t>
  </si>
  <si>
    <t>Baylor, Brad</t>
  </si>
  <si>
    <t>Brown, Cornell</t>
  </si>
  <si>
    <t>Ewald, Chris</t>
  </si>
  <si>
    <t>Green, Larry</t>
  </si>
  <si>
    <t>Harsanyi, Tom</t>
  </si>
  <si>
    <t>FS</t>
  </si>
  <si>
    <t>Irby, Korey</t>
  </si>
  <si>
    <t>Jennings, Bryan</t>
  </si>
  <si>
    <t>Kadrlik, Ben</t>
  </si>
  <si>
    <t>Layne, Aaron</t>
  </si>
  <si>
    <t>Matesic, John</t>
  </si>
  <si>
    <t>Murray, Michael</t>
  </si>
  <si>
    <t>Scales, Shawn</t>
  </si>
  <si>
    <t>Scott, Jon</t>
  </si>
  <si>
    <t>Semones, Brandon</t>
  </si>
  <si>
    <t>Spinner, Baron</t>
  </si>
  <si>
    <t>Sullivan, Sean</t>
  </si>
  <si>
    <t>Whipple, Cody</t>
  </si>
  <si>
    <t>Wilkins, Willie</t>
  </si>
  <si>
    <t>1993 Class</t>
  </si>
  <si>
    <t>Rating the 1994 Recruiting Class</t>
  </si>
  <si>
    <t>Class Size: 18 players</t>
  </si>
  <si>
    <t>OVERALL 1994 CLASS RATING:</t>
  </si>
  <si>
    <t>Jason Berish</t>
  </si>
  <si>
    <t>Al Clark</t>
  </si>
  <si>
    <t>James Crawford</t>
  </si>
  <si>
    <t>Gennaro Dinapoli</t>
  </si>
  <si>
    <t>Shelly Ellison</t>
  </si>
  <si>
    <t>Chris Frith</t>
  </si>
  <si>
    <t>Anthony Kapp</t>
  </si>
  <si>
    <t>Tony Morrison</t>
  </si>
  <si>
    <t>Ken Oxendine</t>
  </si>
  <si>
    <t>Marcus Parker</t>
  </si>
  <si>
    <t>TB/FB</t>
  </si>
  <si>
    <t>Derek Smith</t>
  </si>
  <si>
    <t>John Thomas</t>
  </si>
  <si>
    <t>PK</t>
  </si>
  <si>
    <t>Dwight Vick</t>
  </si>
  <si>
    <t>Todd Volitis</t>
  </si>
  <si>
    <t>Quinton Waller</t>
  </si>
  <si>
    <t>Todd Washington</t>
  </si>
  <si>
    <t>Todd Wheatley</t>
  </si>
  <si>
    <t>Joe Whitten</t>
  </si>
  <si>
    <t>1994 Class</t>
  </si>
  <si>
    <t>*** DETAILS FOR THE 1994 CLASS APPEAR BELOW THIS LINE ***</t>
  </si>
  <si>
    <t>Rating the 1995 Recruiting Class</t>
  </si>
  <si>
    <t>Top Ten Players So Far</t>
  </si>
  <si>
    <t>Year</t>
  </si>
  <si>
    <t>Points</t>
  </si>
  <si>
    <t>Cornell Brown</t>
  </si>
  <si>
    <t>Number of Players:</t>
  </si>
  <si>
    <t>Jim Pyne</t>
  </si>
  <si>
    <t>Maurice DeShazo</t>
  </si>
  <si>
    <t>Antonio Freeman</t>
  </si>
  <si>
    <t>Overall Rating Points:</t>
  </si>
  <si>
    <t>OVERALL 1995 CLASS RATING:</t>
  </si>
  <si>
    <t>Jim Druckenmiller</t>
  </si>
  <si>
    <t>Points Per Player:</t>
  </si>
  <si>
    <t>Jimmy Kibble</t>
  </si>
  <si>
    <t>Chris Cyrus</t>
  </si>
  <si>
    <t>Pedro Edison</t>
  </si>
  <si>
    <t>Tyron Edmond</t>
  </si>
  <si>
    <t>Marcus Gildersleeve</t>
  </si>
  <si>
    <t>Angelo Harrison</t>
  </si>
  <si>
    <t>Michael Hawkes</t>
  </si>
  <si>
    <t>Loren Johnson</t>
  </si>
  <si>
    <t>Willie McGirt</t>
  </si>
  <si>
    <t>Greg Melvin</t>
  </si>
  <si>
    <t>Myron Newsome</t>
  </si>
  <si>
    <t>Keith Short</t>
  </si>
  <si>
    <t>Jamel Smith</t>
  </si>
  <si>
    <t>Nathaniel Williams</t>
  </si>
  <si>
    <t>Chris Wright</t>
  </si>
  <si>
    <t>1995 Class</t>
  </si>
  <si>
    <t>*** DETAILS FOR THE 1995 CLASS APPEAR BELOW THIS LINE ***</t>
  </si>
  <si>
    <t>Class Size: 15 players</t>
  </si>
  <si>
    <t>OVERALL 1996 CLASS RATING:</t>
  </si>
  <si>
    <t>For a complete explanation of the point scoring system, see the accompanying link:</t>
  </si>
  <si>
    <t>Rating the 1990 Recruiting Class (July 24, 2002)</t>
  </si>
  <si>
    <t>Shayne Graham</t>
  </si>
  <si>
    <t>*** DETAILS FOR THE 1996 CLASS APPEAR BELOW THIS LINE ***</t>
  </si>
  <si>
    <t>Class Size:</t>
  </si>
  <si>
    <t>OVERALL 1997 CLASS RATING:</t>
  </si>
  <si>
    <t>Andre Davis</t>
  </si>
  <si>
    <t>BE Season Records</t>
  </si>
  <si>
    <t>BE All-Academic</t>
  </si>
  <si>
    <t>2001 Team</t>
  </si>
  <si>
    <t>Finished #18 AP, #18 Coaches</t>
  </si>
  <si>
    <t>Top 25 Finishes (4)</t>
  </si>
  <si>
    <t>Rating the 1998 Recruiting Class</t>
  </si>
  <si>
    <t>1998RecruitingClass.xls</t>
  </si>
  <si>
    <t>Keith Burnell</t>
  </si>
  <si>
    <t>Lamar Cobb</t>
  </si>
  <si>
    <t>Anthony Davis</t>
  </si>
  <si>
    <t>Thenus Franklin</t>
  </si>
  <si>
    <t>Jake Grove</t>
  </si>
  <si>
    <t>Marlan Hicks</t>
  </si>
  <si>
    <t>Jermaine Hinkson</t>
  </si>
  <si>
    <t>Jake Houseright</t>
  </si>
  <si>
    <t>T.J. Jackson</t>
  </si>
  <si>
    <t>Emmett Johnson</t>
  </si>
  <si>
    <t>Joe Marchant</t>
  </si>
  <si>
    <t>Anthony Nelson</t>
  </si>
  <si>
    <t>Daniel Nihipoli</t>
  </si>
  <si>
    <t>Grant Noel</t>
  </si>
  <si>
    <t>Luke Owens</t>
  </si>
  <si>
    <t>Terrell Parham</t>
  </si>
  <si>
    <t>Willie Pile</t>
  </si>
  <si>
    <t>Lee Suggs</t>
  </si>
  <si>
    <t>Travis Turner</t>
  </si>
  <si>
    <t>Michael Vick</t>
  </si>
  <si>
    <t>Ronyell Whitaker</t>
  </si>
  <si>
    <t>ATH</t>
  </si>
  <si>
    <t>BE Career Records</t>
  </si>
  <si>
    <t>Career Rushing Touchdowns (53), Career Overall Touchdowns (56)</t>
  </si>
  <si>
    <t>Willie Pile (Interceptions in a game, 3)</t>
  </si>
  <si>
    <t>Lee Suggs (3)</t>
  </si>
  <si>
    <t>Michael Vick (3)</t>
  </si>
  <si>
    <t>Michael Vick (2)</t>
  </si>
  <si>
    <t>Lee Suggs (2)</t>
  </si>
  <si>
    <t>Most rushing touchdowns (53), Most total touchdowns (56)</t>
  </si>
  <si>
    <t xml:space="preserve">Michael Vick </t>
  </si>
  <si>
    <t>Most Yards-Per-Play (8.14)</t>
  </si>
  <si>
    <t>Receiving (2000)</t>
  </si>
  <si>
    <t>Grant Noel (2)</t>
  </si>
  <si>
    <t>Passing (2001), Total offense (2001)</t>
  </si>
  <si>
    <t>Willie Pile (2)</t>
  </si>
  <si>
    <t>Interceptions( 2000, 2001)</t>
  </si>
  <si>
    <t>Lee Suggs (4)</t>
  </si>
  <si>
    <t>Rushing (2000, 2002), Scoring (2000, 2002)</t>
  </si>
  <si>
    <t>Michael Vick (4)</t>
  </si>
  <si>
    <t>Passing (1999, 2000), Total Offense (1999, 2000)</t>
  </si>
  <si>
    <t>Note: All team points are awarded for accomplishments during the 1999-2002 seasons (which would have been</t>
  </si>
  <si>
    <t>Rushing (2000), Scoring (2000)</t>
  </si>
  <si>
    <t>Passing Efficiency (1999), Total Offense (1999)</t>
  </si>
  <si>
    <t>Big East Game Records</t>
  </si>
  <si>
    <t>Completion Percentage (91.7%), Rushing Yards by a QB (210), Yards-Per-Play (16.63)</t>
  </si>
  <si>
    <t>Joe Marchant (2)</t>
  </si>
  <si>
    <t>Jake Grove, 2nd Round (9 points)</t>
  </si>
  <si>
    <t>Lee Suggs, 4th Round (7 points)</t>
  </si>
  <si>
    <t>Willie Pile, 7th Round (4 points)</t>
  </si>
  <si>
    <t>2002 Team</t>
  </si>
  <si>
    <t>1998 Class</t>
  </si>
  <si>
    <t>Finished #18 AP, #14 Coaches</t>
  </si>
  <si>
    <t>Minor Bowls (3)</t>
  </si>
  <si>
    <t>Played in 2002 Gator Bowl</t>
  </si>
  <si>
    <t>Won 2002 Diamond Walnut Bowl</t>
  </si>
  <si>
    <t>BCS Appearances</t>
  </si>
  <si>
    <t xml:space="preserve">Played in 2000 Sugar Bowl </t>
  </si>
  <si>
    <t>D1ASL</t>
  </si>
  <si>
    <t>D1AGR</t>
  </si>
  <si>
    <t>D1ASR</t>
  </si>
  <si>
    <t>D1ACR</t>
  </si>
  <si>
    <t>D1AMR</t>
  </si>
  <si>
    <t>D1-A season stat leader</t>
  </si>
  <si>
    <t>D1-A game record holder</t>
  </si>
  <si>
    <t>D1-A season record holder</t>
  </si>
  <si>
    <t>D1-A misc. record holder</t>
  </si>
  <si>
    <t>D1-A career record holder</t>
  </si>
  <si>
    <t>Passing Efficiency (180.4, 1999)</t>
  </si>
  <si>
    <t>Scoring (15.27 points per game, 2000)</t>
  </si>
  <si>
    <t>Yards-Per-Play (9.24, 1999)</t>
  </si>
  <si>
    <t>Most Games Scoring a Touchdown (14, 2002)</t>
  </si>
  <si>
    <t>Highest Passing Efficiency by a Freshman (180.4, 1999)</t>
  </si>
  <si>
    <t>Most Consecutive Games Scoring a Touchdown (27, 2000-2002)</t>
  </si>
  <si>
    <t xml:space="preserve">Highest Yards-Per-Completion Average (20.4, 1999), Highest Yards-Per-Attempt Average (12.1, 1999), Most Yards-Per-Play (9.3, 1999) </t>
  </si>
  <si>
    <t>Most Points Scored (168, 2000), Most rushing touchdows (27, 2000), Most touchdowns (28, 2000)</t>
  </si>
  <si>
    <t>(Classes Ranked: 1990-98)</t>
  </si>
  <si>
    <t>D-IA Season Stat Leader (D1ASL)</t>
  </si>
  <si>
    <t>D-1A Season Records (D1ASR)</t>
  </si>
  <si>
    <t>D-1-A Misc. Records (D1AMR)</t>
  </si>
  <si>
    <t>OVERALL 1998 CLASS RATING:</t>
  </si>
  <si>
    <t>the 1998 recruiting class' redshirt-freshman through redshirt-senior seasons)</t>
  </si>
  <si>
    <t>Michael Vick, 1st Round (10 points, +10 more points for being #1 overall pick)</t>
  </si>
  <si>
    <t>*** DETAILS FOR THE 1997 CLASS APPEAR BELOW THIS LINE ***</t>
  </si>
  <si>
    <t>Rating the 1997 Recruiting Class</t>
  </si>
  <si>
    <t>Ben Taylor</t>
  </si>
  <si>
    <t>Larry Austin</t>
  </si>
  <si>
    <t>Chad Beasley</t>
  </si>
  <si>
    <t>Barney Bowman</t>
  </si>
  <si>
    <t>Derek Carter</t>
  </si>
  <si>
    <t>Ron Cook</t>
  </si>
  <si>
    <t>Jim Ferugio</t>
  </si>
  <si>
    <t>Ricky Hall</t>
  </si>
  <si>
    <t>Camm Jackson</t>
  </si>
  <si>
    <t>Dave Kadela</t>
  </si>
  <si>
    <t>Matt Lehr</t>
  </si>
  <si>
    <t>James Lomax</t>
  </si>
  <si>
    <t>Derrius Monroe</t>
  </si>
  <si>
    <t>Butch Patrick</t>
  </si>
  <si>
    <t>Derek Piniella</t>
  </si>
  <si>
    <t>Adrien Pressey</t>
  </si>
  <si>
    <t>David Pugh</t>
  </si>
  <si>
    <t>Tyrone Robertson</t>
  </si>
  <si>
    <t>Reggie Samuel</t>
  </si>
  <si>
    <t>Tim Selmon</t>
  </si>
  <si>
    <t>Bob Slowikowski</t>
  </si>
  <si>
    <t>Wayne Ward</t>
  </si>
  <si>
    <t>Brian Welch</t>
  </si>
  <si>
    <t>Dan Wilkinson</t>
  </si>
  <si>
    <t>Matt Wincek</t>
  </si>
  <si>
    <t>1997 Class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</si>
</sst>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8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2" borderId="4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6" fillId="0" borderId="0" xfId="20" applyFont="1" applyAlignment="1">
      <alignment/>
    </xf>
    <xf numFmtId="164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bscription.techsideline.com/tslextra/issue021/article4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5.7109375" style="2" customWidth="1"/>
    <col min="3" max="23" width="5.7109375" style="4" customWidth="1"/>
    <col min="24" max="24" width="7.00390625" style="4" bestFit="1" customWidth="1"/>
    <col min="25" max="25" width="8.00390625" style="0" bestFit="1" customWidth="1"/>
    <col min="26" max="26" width="7.140625" style="0" bestFit="1" customWidth="1"/>
    <col min="27" max="27" width="7.57421875" style="0" bestFit="1" customWidth="1"/>
    <col min="28" max="28" width="7.140625" style="0" bestFit="1" customWidth="1"/>
    <col min="29" max="29" width="7.00390625" style="0" customWidth="1"/>
  </cols>
  <sheetData>
    <row r="1" spans="1:24" ht="12.75">
      <c r="A1" s="19" t="s">
        <v>317</v>
      </c>
      <c r="B1"/>
      <c r="C1" s="20"/>
      <c r="D1" s="20"/>
      <c r="E1" s="20"/>
      <c r="F1" s="20"/>
      <c r="G1" s="20"/>
      <c r="H1" s="20"/>
      <c r="I1" s="20"/>
      <c r="J1" s="20"/>
      <c r="K1" s="20"/>
      <c r="M1" s="20"/>
      <c r="N1" s="35" t="s">
        <v>274</v>
      </c>
      <c r="O1" s="20"/>
      <c r="P1"/>
      <c r="Q1" s="20"/>
      <c r="R1" s="20"/>
      <c r="S1" s="20"/>
      <c r="T1" s="20"/>
      <c r="U1" s="20"/>
      <c r="V1" s="20"/>
      <c r="W1" s="20"/>
      <c r="X1" s="20"/>
    </row>
    <row r="2" spans="1:24" ht="12.75">
      <c r="A2" t="s">
        <v>318</v>
      </c>
      <c r="B2"/>
      <c r="C2" s="20"/>
      <c r="D2" s="20"/>
      <c r="E2" s="20"/>
      <c r="F2" s="20"/>
      <c r="G2" s="20"/>
      <c r="H2" s="20"/>
      <c r="I2" s="20"/>
      <c r="J2" s="20"/>
      <c r="K2" s="20"/>
      <c r="M2" s="20"/>
      <c r="N2" s="35" t="s">
        <v>395</v>
      </c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0" ht="12.75">
      <c r="A3" s="14" t="s">
        <v>134</v>
      </c>
      <c r="B3" s="87">
        <v>21</v>
      </c>
      <c r="C3" s="54"/>
      <c r="D3" s="20"/>
      <c r="E3" s="20"/>
      <c r="F3" s="20"/>
      <c r="G3" s="20"/>
      <c r="H3" s="20"/>
      <c r="I3" s="20"/>
      <c r="J3" s="20"/>
      <c r="K3" s="20"/>
      <c r="L3" s="55" t="s">
        <v>275</v>
      </c>
      <c r="M3" s="55" t="s">
        <v>7</v>
      </c>
      <c r="N3" s="55"/>
      <c r="O3" s="55"/>
      <c r="P3" s="30" t="s">
        <v>276</v>
      </c>
      <c r="Q3" s="20"/>
      <c r="R3" s="30"/>
      <c r="S3" s="30"/>
      <c r="T3" s="30"/>
      <c r="U3" s="30">
        <v>1990</v>
      </c>
      <c r="V3" s="30">
        <v>1991</v>
      </c>
      <c r="W3" s="30">
        <v>1992</v>
      </c>
      <c r="X3" s="30">
        <v>1993</v>
      </c>
      <c r="Y3" s="30">
        <v>1994</v>
      </c>
      <c r="Z3" s="30">
        <v>1995</v>
      </c>
      <c r="AA3" s="30">
        <v>1996</v>
      </c>
      <c r="AB3" s="30">
        <v>1997</v>
      </c>
      <c r="AC3" s="30">
        <v>1998</v>
      </c>
      <c r="AD3" s="30" t="s">
        <v>71</v>
      </c>
    </row>
    <row r="4" spans="1:30" ht="12.75">
      <c r="A4"/>
      <c r="B4"/>
      <c r="C4" s="20"/>
      <c r="D4" s="20"/>
      <c r="E4" s="20"/>
      <c r="F4" s="20"/>
      <c r="G4" s="20"/>
      <c r="H4" s="20"/>
      <c r="I4" s="20"/>
      <c r="J4" s="20"/>
      <c r="K4" s="20"/>
      <c r="L4" s="10">
        <v>1998</v>
      </c>
      <c r="M4" s="10" t="s">
        <v>338</v>
      </c>
      <c r="P4" s="4">
        <v>257</v>
      </c>
      <c r="Q4" s="20"/>
      <c r="R4" s="20"/>
      <c r="S4" s="20"/>
      <c r="T4" s="56" t="s">
        <v>278</v>
      </c>
      <c r="U4" s="20">
        <v>24</v>
      </c>
      <c r="V4" s="20">
        <v>23</v>
      </c>
      <c r="W4" s="20">
        <v>21</v>
      </c>
      <c r="X4">
        <v>20</v>
      </c>
      <c r="Y4">
        <v>18</v>
      </c>
      <c r="Z4">
        <v>15</v>
      </c>
      <c r="AA4" s="61">
        <v>28</v>
      </c>
      <c r="AB4">
        <v>26</v>
      </c>
      <c r="AC4">
        <v>21</v>
      </c>
      <c r="AD4">
        <f>SUM(U4:AC4)</f>
        <v>196</v>
      </c>
    </row>
    <row r="5" spans="1:30" ht="12.75">
      <c r="A5" t="s">
        <v>305</v>
      </c>
      <c r="B5"/>
      <c r="C5" s="20"/>
      <c r="D5" s="20"/>
      <c r="E5" s="20"/>
      <c r="F5" s="20"/>
      <c r="G5" s="20"/>
      <c r="H5" s="20"/>
      <c r="I5" s="20"/>
      <c r="J5" s="20"/>
      <c r="K5" s="20"/>
      <c r="L5" s="54">
        <v>1996</v>
      </c>
      <c r="M5" s="54" t="s">
        <v>307</v>
      </c>
      <c r="N5" s="20"/>
      <c r="O5" s="20"/>
      <c r="P5" s="20">
        <v>213</v>
      </c>
      <c r="Q5" s="20"/>
      <c r="R5" s="20"/>
      <c r="S5" s="20"/>
      <c r="T5" s="56" t="s">
        <v>2</v>
      </c>
      <c r="U5" s="20">
        <v>415</v>
      </c>
      <c r="V5" s="20">
        <v>218</v>
      </c>
      <c r="W5" s="20">
        <v>202</v>
      </c>
      <c r="X5">
        <v>203</v>
      </c>
      <c r="Y5">
        <v>172</v>
      </c>
      <c r="Z5">
        <v>173</v>
      </c>
      <c r="AA5" s="79">
        <v>417</v>
      </c>
      <c r="AB5">
        <v>380</v>
      </c>
      <c r="AC5" s="61">
        <f>+AD39</f>
        <v>672</v>
      </c>
      <c r="AD5">
        <f>SUM(U5:AB5)</f>
        <v>2180</v>
      </c>
    </row>
    <row r="6" spans="1:30" ht="12.75">
      <c r="A6" s="59" t="s">
        <v>306</v>
      </c>
      <c r="B6"/>
      <c r="C6" s="20"/>
      <c r="D6" s="20"/>
      <c r="E6" s="20"/>
      <c r="F6" s="20"/>
      <c r="G6" s="20"/>
      <c r="H6" s="20"/>
      <c r="I6" s="20"/>
      <c r="J6" s="20"/>
      <c r="K6" s="20"/>
      <c r="L6" s="54">
        <v>1998</v>
      </c>
      <c r="M6" s="54" t="s">
        <v>336</v>
      </c>
      <c r="N6" s="20"/>
      <c r="O6" s="20"/>
      <c r="P6" s="20">
        <v>204</v>
      </c>
      <c r="Q6" s="20"/>
      <c r="R6" s="20"/>
      <c r="S6" s="20"/>
      <c r="T6" s="56" t="s">
        <v>4</v>
      </c>
      <c r="U6" s="20">
        <v>133</v>
      </c>
      <c r="V6" s="20">
        <v>265</v>
      </c>
      <c r="W6" s="20">
        <v>361</v>
      </c>
      <c r="X6">
        <v>339</v>
      </c>
      <c r="Y6">
        <v>356</v>
      </c>
      <c r="Z6" s="61">
        <v>385</v>
      </c>
      <c r="AA6">
        <v>372</v>
      </c>
      <c r="AB6" s="79">
        <v>380</v>
      </c>
      <c r="AC6" s="79">
        <f>+N43</f>
        <v>380</v>
      </c>
      <c r="AD6">
        <f>SUM(U6:AC6)</f>
        <v>2971</v>
      </c>
    </row>
    <row r="7" spans="1:30" ht="13.5" thickBot="1">
      <c r="A7"/>
      <c r="B7"/>
      <c r="C7" s="20"/>
      <c r="D7" s="20"/>
      <c r="E7" s="20"/>
      <c r="F7" s="20"/>
      <c r="G7" s="20"/>
      <c r="H7" s="20"/>
      <c r="I7" s="20"/>
      <c r="J7" s="20"/>
      <c r="K7" s="20"/>
      <c r="L7" s="54">
        <v>1997</v>
      </c>
      <c r="M7" s="54" t="s">
        <v>311</v>
      </c>
      <c r="N7" s="54"/>
      <c r="O7" s="54"/>
      <c r="P7" s="31">
        <v>137</v>
      </c>
      <c r="Q7" s="20"/>
      <c r="R7" s="20"/>
      <c r="S7" s="20"/>
      <c r="T7" s="56" t="s">
        <v>282</v>
      </c>
      <c r="U7" s="20">
        <v>548</v>
      </c>
      <c r="V7" s="20">
        <v>483</v>
      </c>
      <c r="W7" s="20">
        <v>563</v>
      </c>
      <c r="X7">
        <v>542</v>
      </c>
      <c r="Y7">
        <v>528</v>
      </c>
      <c r="Z7">
        <v>558</v>
      </c>
      <c r="AA7" s="80">
        <f>+AA5+AA6</f>
        <v>789</v>
      </c>
      <c r="AB7">
        <v>760</v>
      </c>
      <c r="AC7" s="61">
        <f>+AC5+AC6</f>
        <v>1052</v>
      </c>
      <c r="AD7">
        <f>SUM(U7:AB7)</f>
        <v>4771</v>
      </c>
    </row>
    <row r="8" spans="1:30" ht="13.5" thickBot="1">
      <c r="A8"/>
      <c r="B8"/>
      <c r="C8" s="21"/>
      <c r="D8" s="22"/>
      <c r="E8" s="23"/>
      <c r="F8" s="22"/>
      <c r="G8" s="24" t="s">
        <v>399</v>
      </c>
      <c r="H8" s="25">
        <f>+AD39+N43</f>
        <v>1052</v>
      </c>
      <c r="I8" s="20"/>
      <c r="J8" s="20"/>
      <c r="K8" s="20"/>
      <c r="L8" s="54">
        <v>1993</v>
      </c>
      <c r="M8" s="54" t="s">
        <v>277</v>
      </c>
      <c r="N8" s="54"/>
      <c r="O8" s="54"/>
      <c r="P8" s="31">
        <v>116</v>
      </c>
      <c r="Q8" s="20"/>
      <c r="R8" s="20"/>
      <c r="S8" s="20"/>
      <c r="T8" s="56" t="s">
        <v>285</v>
      </c>
      <c r="U8" s="58">
        <v>22.83</v>
      </c>
      <c r="V8" s="58">
        <v>21</v>
      </c>
      <c r="W8" s="58">
        <v>26.8</v>
      </c>
      <c r="X8" s="57">
        <v>27.1</v>
      </c>
      <c r="Y8" s="57">
        <v>29.333333333333332</v>
      </c>
      <c r="Z8" s="78">
        <v>37.2</v>
      </c>
      <c r="AA8" s="57">
        <f>+AA7/AA4</f>
        <v>28.178571428571427</v>
      </c>
      <c r="AB8" s="57">
        <f>+AB7/AB4</f>
        <v>29.23076923076923</v>
      </c>
      <c r="AC8" s="60">
        <f>+AC7/AC4</f>
        <v>50.095238095238095</v>
      </c>
      <c r="AD8" s="57">
        <f>+AD7/AD4</f>
        <v>24.341836734693878</v>
      </c>
    </row>
    <row r="9" spans="3:16" ht="13.5" thickBot="1">
      <c r="C9" s="21"/>
      <c r="D9" s="22"/>
      <c r="E9" s="27"/>
      <c r="F9" s="27"/>
      <c r="G9" s="24" t="s">
        <v>3</v>
      </c>
      <c r="H9" s="36">
        <f>+H8/B3</f>
        <v>50.095238095238095</v>
      </c>
      <c r="L9" s="54">
        <v>1990</v>
      </c>
      <c r="M9" s="54" t="s">
        <v>279</v>
      </c>
      <c r="N9" s="54"/>
      <c r="O9" s="54"/>
      <c r="P9" s="31">
        <v>93</v>
      </c>
    </row>
    <row r="10" spans="3:16" ht="12.75">
      <c r="C10" s="20"/>
      <c r="D10"/>
      <c r="E10" s="20"/>
      <c r="F10" s="20"/>
      <c r="G10" s="20"/>
      <c r="H10" s="20"/>
      <c r="L10" s="54">
        <v>1990</v>
      </c>
      <c r="M10" s="54" t="s">
        <v>280</v>
      </c>
      <c r="N10" s="54"/>
      <c r="O10" s="54"/>
      <c r="P10" s="31">
        <v>90</v>
      </c>
    </row>
    <row r="11" spans="3:16" ht="12.75">
      <c r="C11" s="20"/>
      <c r="D11"/>
      <c r="E11"/>
      <c r="F11"/>
      <c r="G11" s="26" t="s">
        <v>2</v>
      </c>
      <c r="H11" s="20">
        <f>+AD39</f>
        <v>672</v>
      </c>
      <c r="L11" s="54">
        <v>1990</v>
      </c>
      <c r="M11" s="54" t="s">
        <v>281</v>
      </c>
      <c r="N11" s="20"/>
      <c r="O11" s="20"/>
      <c r="P11" s="20">
        <v>89</v>
      </c>
    </row>
    <row r="12" spans="3:16" ht="12.75">
      <c r="C12" s="20"/>
      <c r="D12" s="20"/>
      <c r="E12"/>
      <c r="F12"/>
      <c r="G12" s="26" t="s">
        <v>4</v>
      </c>
      <c r="H12" s="20">
        <f>+N43</f>
        <v>380</v>
      </c>
      <c r="L12" s="54">
        <v>1998</v>
      </c>
      <c r="M12" s="54" t="s">
        <v>323</v>
      </c>
      <c r="N12" s="20"/>
      <c r="O12" s="20"/>
      <c r="P12" s="20">
        <v>69</v>
      </c>
    </row>
    <row r="13" spans="12:16" ht="12.75">
      <c r="L13" s="54">
        <v>1991</v>
      </c>
      <c r="M13" s="54" t="s">
        <v>284</v>
      </c>
      <c r="N13" s="54"/>
      <c r="O13" s="54"/>
      <c r="P13" s="31">
        <v>57</v>
      </c>
    </row>
    <row r="14" spans="12:16" ht="12.75">
      <c r="L14" s="54"/>
      <c r="M14" s="54"/>
      <c r="N14" s="54"/>
      <c r="O14" s="54"/>
      <c r="P14" s="31"/>
    </row>
    <row r="15" ht="12.75">
      <c r="A15" s="3" t="s">
        <v>5</v>
      </c>
    </row>
    <row r="16" spans="2:29" ht="12.75">
      <c r="B16" s="12" t="s">
        <v>6</v>
      </c>
      <c r="C16" s="4">
        <v>1</v>
      </c>
      <c r="D16" s="4">
        <v>2</v>
      </c>
      <c r="E16" s="4">
        <v>4</v>
      </c>
      <c r="F16" s="4">
        <v>5</v>
      </c>
      <c r="G16" s="4">
        <v>7</v>
      </c>
      <c r="H16" s="4">
        <v>10</v>
      </c>
      <c r="I16" s="4">
        <v>10</v>
      </c>
      <c r="J16" s="4">
        <v>15</v>
      </c>
      <c r="K16" s="4">
        <v>20</v>
      </c>
      <c r="L16" s="4">
        <v>25</v>
      </c>
      <c r="M16" s="4">
        <v>25</v>
      </c>
      <c r="N16" s="4">
        <v>20</v>
      </c>
      <c r="O16" s="4">
        <v>30</v>
      </c>
      <c r="P16" s="4">
        <v>3</v>
      </c>
      <c r="Q16" s="4">
        <v>5</v>
      </c>
      <c r="R16" s="4">
        <v>10</v>
      </c>
      <c r="S16" s="4">
        <v>5</v>
      </c>
      <c r="T16" s="4">
        <v>6</v>
      </c>
      <c r="U16" s="4">
        <v>8</v>
      </c>
      <c r="V16" s="4">
        <v>11</v>
      </c>
      <c r="W16" s="4">
        <v>2</v>
      </c>
      <c r="X16" s="4">
        <v>15</v>
      </c>
      <c r="Y16" s="4">
        <v>20</v>
      </c>
      <c r="Z16" s="4">
        <v>25</v>
      </c>
      <c r="AA16" s="4">
        <v>25</v>
      </c>
      <c r="AB16" s="4">
        <v>40</v>
      </c>
      <c r="AC16" s="4">
        <v>1</v>
      </c>
    </row>
    <row r="17" spans="1:30" ht="12.75">
      <c r="A17" s="7" t="s">
        <v>7</v>
      </c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6" t="s">
        <v>15</v>
      </c>
      <c r="J17" s="6" t="s">
        <v>16</v>
      </c>
      <c r="K17" s="6" t="s">
        <v>17</v>
      </c>
      <c r="L17" s="6" t="s">
        <v>18</v>
      </c>
      <c r="M17" s="6" t="s">
        <v>19</v>
      </c>
      <c r="N17" s="6" t="s">
        <v>20</v>
      </c>
      <c r="O17" s="6" t="s">
        <v>21</v>
      </c>
      <c r="P17" s="6" t="s">
        <v>22</v>
      </c>
      <c r="Q17" s="6" t="s">
        <v>23</v>
      </c>
      <c r="R17" s="6" t="s">
        <v>24</v>
      </c>
      <c r="S17" s="6" t="s">
        <v>25</v>
      </c>
      <c r="T17" s="6" t="s">
        <v>26</v>
      </c>
      <c r="U17" s="6" t="s">
        <v>27</v>
      </c>
      <c r="V17" s="6" t="s">
        <v>28</v>
      </c>
      <c r="W17" s="6" t="s">
        <v>29</v>
      </c>
      <c r="X17" s="6" t="s">
        <v>377</v>
      </c>
      <c r="Y17" s="6" t="s">
        <v>378</v>
      </c>
      <c r="Z17" s="6" t="s">
        <v>379</v>
      </c>
      <c r="AA17" s="6" t="s">
        <v>381</v>
      </c>
      <c r="AB17" s="6" t="s">
        <v>380</v>
      </c>
      <c r="AC17" s="6" t="s">
        <v>30</v>
      </c>
      <c r="AD17" s="6" t="s">
        <v>31</v>
      </c>
    </row>
    <row r="18" spans="1:30" ht="12.75">
      <c r="A18" s="2" t="s">
        <v>319</v>
      </c>
      <c r="B18" s="4" t="s">
        <v>149</v>
      </c>
      <c r="C18" s="4">
        <v>2</v>
      </c>
      <c r="D18" s="4">
        <v>1</v>
      </c>
      <c r="Y18" s="4"/>
      <c r="Z18" s="4"/>
      <c r="AA18" s="4"/>
      <c r="AB18" s="4"/>
      <c r="AC18" s="4"/>
      <c r="AD18" s="2">
        <f aca="true" t="shared" si="0" ref="AD18:AD38">+C18*$C$16+D18*$D$16+E18*$E$16+F18*$F$16+G18*$G$16+H18*$H$16+I18*$I$16+J18*$J$16+K18*$K$16+L18*$L$16+M18*$M$16+N18*$N$16+O18*$O$16+P18*$P$16+Q18*$Q$16+R18*$R$16+S18*$S$16+T18*$T$16+U18*$U$16+V18*$V$16+W18*$W$16+X18*$X$16+Y18*$Y$16+Z18*$Z$16+AA18*$AA$16+AC18*$AC$16</f>
        <v>4</v>
      </c>
    </row>
    <row r="19" spans="1:30" ht="12.75">
      <c r="A19" s="2" t="s">
        <v>320</v>
      </c>
      <c r="B19" s="4" t="s">
        <v>340</v>
      </c>
      <c r="C19" s="4">
        <v>3</v>
      </c>
      <c r="D19" s="4">
        <v>2</v>
      </c>
      <c r="Y19" s="4"/>
      <c r="Z19" s="4"/>
      <c r="AA19" s="4"/>
      <c r="AB19" s="4"/>
      <c r="AC19" s="4"/>
      <c r="AD19" s="2">
        <f t="shared" si="0"/>
        <v>7</v>
      </c>
    </row>
    <row r="20" spans="1:30" ht="12.75">
      <c r="A20" s="2" t="s">
        <v>321</v>
      </c>
      <c r="B20" s="4" t="s">
        <v>64</v>
      </c>
      <c r="C20" s="4">
        <v>4</v>
      </c>
      <c r="D20" s="4">
        <v>2</v>
      </c>
      <c r="P20" s="4">
        <v>1</v>
      </c>
      <c r="Y20" s="4"/>
      <c r="Z20" s="4"/>
      <c r="AA20" s="4"/>
      <c r="AB20" s="4"/>
      <c r="AC20" s="4"/>
      <c r="AD20" s="2">
        <f t="shared" si="0"/>
        <v>11</v>
      </c>
    </row>
    <row r="21" spans="1:30" ht="12.75">
      <c r="A21" s="2" t="s">
        <v>322</v>
      </c>
      <c r="B21" s="4" t="s">
        <v>37</v>
      </c>
      <c r="Y21" s="4"/>
      <c r="Z21" s="4"/>
      <c r="AA21" s="4"/>
      <c r="AB21" s="4"/>
      <c r="AC21" s="4"/>
      <c r="AD21" s="2">
        <f t="shared" si="0"/>
        <v>0</v>
      </c>
    </row>
    <row r="22" spans="1:30" ht="12.75">
      <c r="A22" s="2" t="s">
        <v>323</v>
      </c>
      <c r="B22" s="4" t="s">
        <v>64</v>
      </c>
      <c r="C22" s="4">
        <v>4</v>
      </c>
      <c r="D22" s="4">
        <v>3</v>
      </c>
      <c r="L22" s="4">
        <v>1</v>
      </c>
      <c r="N22" s="4">
        <v>1</v>
      </c>
      <c r="Q22" s="4">
        <v>1</v>
      </c>
      <c r="Y22" s="4"/>
      <c r="Z22" s="4"/>
      <c r="AA22" s="4"/>
      <c r="AB22" s="4"/>
      <c r="AC22" s="4">
        <v>9</v>
      </c>
      <c r="AD22" s="2">
        <f t="shared" si="0"/>
        <v>69</v>
      </c>
    </row>
    <row r="23" spans="1:30" ht="12.75">
      <c r="A23" s="2" t="s">
        <v>324</v>
      </c>
      <c r="B23" s="4" t="s">
        <v>39</v>
      </c>
      <c r="Y23" s="4"/>
      <c r="Z23" s="4"/>
      <c r="AA23" s="4"/>
      <c r="AB23" s="4"/>
      <c r="AC23" s="4"/>
      <c r="AD23" s="2">
        <f t="shared" si="0"/>
        <v>0</v>
      </c>
    </row>
    <row r="24" spans="1:30" ht="12.75">
      <c r="A24" s="2" t="s">
        <v>325</v>
      </c>
      <c r="B24" s="4" t="s">
        <v>64</v>
      </c>
      <c r="Y24" s="4"/>
      <c r="Z24" s="4"/>
      <c r="AA24" s="4"/>
      <c r="AB24" s="4"/>
      <c r="AC24" s="4"/>
      <c r="AD24" s="2">
        <f t="shared" si="0"/>
        <v>0</v>
      </c>
    </row>
    <row r="25" spans="1:30" ht="12.75">
      <c r="A25" s="2" t="s">
        <v>326</v>
      </c>
      <c r="B25" s="4" t="s">
        <v>43</v>
      </c>
      <c r="C25" s="4">
        <v>4</v>
      </c>
      <c r="D25" s="4">
        <v>2</v>
      </c>
      <c r="Y25" s="4"/>
      <c r="Z25" s="4"/>
      <c r="AA25" s="4"/>
      <c r="AB25" s="4"/>
      <c r="AC25" s="4"/>
      <c r="AD25" s="2">
        <f t="shared" si="0"/>
        <v>8</v>
      </c>
    </row>
    <row r="26" spans="1:30" ht="12.75">
      <c r="A26" s="2" t="s">
        <v>327</v>
      </c>
      <c r="B26" s="4" t="s">
        <v>41</v>
      </c>
      <c r="C26" s="4">
        <v>2</v>
      </c>
      <c r="Y26" s="4"/>
      <c r="Z26" s="4"/>
      <c r="AA26" s="4"/>
      <c r="AB26" s="4"/>
      <c r="AC26" s="4"/>
      <c r="AD26" s="2">
        <f t="shared" si="0"/>
        <v>2</v>
      </c>
    </row>
    <row r="27" spans="1:30" ht="12.75">
      <c r="A27" s="2" t="s">
        <v>328</v>
      </c>
      <c r="B27" s="4" t="s">
        <v>35</v>
      </c>
      <c r="C27" s="4">
        <v>4</v>
      </c>
      <c r="D27" s="4">
        <v>2</v>
      </c>
      <c r="E27" s="4">
        <v>1</v>
      </c>
      <c r="Y27" s="4"/>
      <c r="Z27" s="4"/>
      <c r="AA27" s="4"/>
      <c r="AB27" s="4"/>
      <c r="AC27" s="4"/>
      <c r="AD27" s="2">
        <f t="shared" si="0"/>
        <v>12</v>
      </c>
    </row>
    <row r="28" spans="1:30" ht="12.75">
      <c r="A28" s="2" t="s">
        <v>329</v>
      </c>
      <c r="B28" s="4" t="s">
        <v>64</v>
      </c>
      <c r="C28" s="4">
        <v>2</v>
      </c>
      <c r="W28" s="4">
        <v>2</v>
      </c>
      <c r="Y28" s="4"/>
      <c r="Z28" s="4"/>
      <c r="AA28" s="4"/>
      <c r="AB28" s="4"/>
      <c r="AC28" s="4"/>
      <c r="AD28" s="2">
        <f t="shared" si="0"/>
        <v>6</v>
      </c>
    </row>
    <row r="29" spans="1:30" ht="12.75">
      <c r="A29" s="2" t="s">
        <v>330</v>
      </c>
      <c r="B29" s="4" t="s">
        <v>64</v>
      </c>
      <c r="C29" s="4">
        <v>1</v>
      </c>
      <c r="Y29" s="4"/>
      <c r="Z29" s="4"/>
      <c r="AA29" s="4"/>
      <c r="AB29" s="4"/>
      <c r="AC29" s="4"/>
      <c r="AD29" s="2">
        <f t="shared" si="0"/>
        <v>1</v>
      </c>
    </row>
    <row r="30" spans="1:30" ht="12.75">
      <c r="A30" s="2" t="s">
        <v>331</v>
      </c>
      <c r="B30" s="4" t="s">
        <v>64</v>
      </c>
      <c r="C30" s="4">
        <v>1</v>
      </c>
      <c r="Y30" s="4"/>
      <c r="Z30" s="4"/>
      <c r="AA30" s="4"/>
      <c r="AB30" s="4"/>
      <c r="AC30" s="4"/>
      <c r="AD30" s="2">
        <f t="shared" si="0"/>
        <v>1</v>
      </c>
    </row>
    <row r="31" spans="1:30" ht="12.75">
      <c r="A31" s="2" t="s">
        <v>332</v>
      </c>
      <c r="B31" s="4" t="s">
        <v>61</v>
      </c>
      <c r="C31" s="4">
        <v>2</v>
      </c>
      <c r="D31" s="4">
        <v>1</v>
      </c>
      <c r="E31" s="4">
        <v>2</v>
      </c>
      <c r="Y31" s="4"/>
      <c r="Z31" s="4"/>
      <c r="AA31" s="4"/>
      <c r="AB31" s="4"/>
      <c r="AC31" s="4"/>
      <c r="AD31" s="2">
        <f t="shared" si="0"/>
        <v>12</v>
      </c>
    </row>
    <row r="32" spans="1:30" ht="12.75">
      <c r="A32" s="2" t="s">
        <v>333</v>
      </c>
      <c r="B32" s="4" t="s">
        <v>64</v>
      </c>
      <c r="C32" s="4">
        <v>4</v>
      </c>
      <c r="D32" s="4">
        <v>2</v>
      </c>
      <c r="Y32" s="4"/>
      <c r="Z32" s="4"/>
      <c r="AA32" s="4"/>
      <c r="AB32" s="4"/>
      <c r="AC32" s="4"/>
      <c r="AD32" s="2">
        <f t="shared" si="0"/>
        <v>8</v>
      </c>
    </row>
    <row r="33" spans="1:30" ht="12.75">
      <c r="A33" s="2" t="s">
        <v>334</v>
      </c>
      <c r="B33" s="4" t="s">
        <v>35</v>
      </c>
      <c r="C33" s="4">
        <v>3</v>
      </c>
      <c r="Y33" s="4"/>
      <c r="Z33" s="4"/>
      <c r="AA33" s="4"/>
      <c r="AB33" s="4"/>
      <c r="AC33" s="4"/>
      <c r="AD33" s="2">
        <f t="shared" si="0"/>
        <v>3</v>
      </c>
    </row>
    <row r="34" spans="1:30" ht="12.75">
      <c r="A34" s="2" t="s">
        <v>335</v>
      </c>
      <c r="B34" s="4" t="s">
        <v>41</v>
      </c>
      <c r="C34" s="4">
        <v>3</v>
      </c>
      <c r="D34" s="4">
        <v>3</v>
      </c>
      <c r="E34" s="4">
        <v>2</v>
      </c>
      <c r="F34" s="4">
        <v>1</v>
      </c>
      <c r="I34" s="4">
        <v>1</v>
      </c>
      <c r="P34" s="4">
        <v>1</v>
      </c>
      <c r="Y34" s="4"/>
      <c r="Z34" s="4"/>
      <c r="AA34" s="4"/>
      <c r="AB34" s="4"/>
      <c r="AC34" s="4">
        <v>4</v>
      </c>
      <c r="AD34" s="2">
        <f t="shared" si="0"/>
        <v>39</v>
      </c>
    </row>
    <row r="35" spans="1:30" ht="12.75">
      <c r="A35" s="2" t="s">
        <v>336</v>
      </c>
      <c r="B35" s="4" t="s">
        <v>149</v>
      </c>
      <c r="C35" s="4">
        <v>3</v>
      </c>
      <c r="D35" s="4">
        <v>2</v>
      </c>
      <c r="E35" s="4">
        <v>4</v>
      </c>
      <c r="G35" s="4">
        <v>3</v>
      </c>
      <c r="H35" s="4">
        <v>2</v>
      </c>
      <c r="I35" s="4">
        <v>1</v>
      </c>
      <c r="P35" s="4">
        <v>1</v>
      </c>
      <c r="Q35" s="4">
        <v>1</v>
      </c>
      <c r="R35" s="4">
        <v>1</v>
      </c>
      <c r="S35" s="4">
        <v>2</v>
      </c>
      <c r="U35" s="4">
        <v>1</v>
      </c>
      <c r="V35" s="4">
        <v>2</v>
      </c>
      <c r="X35" s="4">
        <v>1</v>
      </c>
      <c r="Y35" s="4"/>
      <c r="Z35" s="4">
        <v>1</v>
      </c>
      <c r="AA35" s="4">
        <v>1</v>
      </c>
      <c r="AB35" s="4"/>
      <c r="AC35" s="4">
        <v>7</v>
      </c>
      <c r="AD35" s="2">
        <f t="shared" si="0"/>
        <v>204</v>
      </c>
    </row>
    <row r="36" spans="1:30" ht="12.75">
      <c r="A36" s="2" t="s">
        <v>337</v>
      </c>
      <c r="B36" s="4" t="s">
        <v>340</v>
      </c>
      <c r="Y36" s="4"/>
      <c r="Z36" s="4"/>
      <c r="AA36" s="4"/>
      <c r="AB36" s="4"/>
      <c r="AC36" s="4"/>
      <c r="AD36" s="2">
        <f t="shared" si="0"/>
        <v>0</v>
      </c>
    </row>
    <row r="37" spans="1:30" ht="12.75">
      <c r="A37" s="2" t="s">
        <v>338</v>
      </c>
      <c r="B37" s="4" t="s">
        <v>61</v>
      </c>
      <c r="C37" s="4">
        <v>2</v>
      </c>
      <c r="D37" s="4">
        <v>2</v>
      </c>
      <c r="E37" s="4">
        <v>4</v>
      </c>
      <c r="G37" s="4">
        <v>3</v>
      </c>
      <c r="H37" s="4">
        <v>1</v>
      </c>
      <c r="J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2</v>
      </c>
      <c r="T37" s="4">
        <v>3</v>
      </c>
      <c r="U37" s="4">
        <v>1</v>
      </c>
      <c r="X37" s="4">
        <v>1</v>
      </c>
      <c r="Y37" s="4"/>
      <c r="Z37" s="4">
        <v>1</v>
      </c>
      <c r="AA37" s="4"/>
      <c r="AB37" s="4"/>
      <c r="AC37" s="4">
        <v>20</v>
      </c>
      <c r="AD37" s="2">
        <f t="shared" si="0"/>
        <v>257</v>
      </c>
    </row>
    <row r="38" spans="1:30" ht="12.75">
      <c r="A38" s="2" t="s">
        <v>339</v>
      </c>
      <c r="B38" s="4" t="s">
        <v>41</v>
      </c>
      <c r="C38" s="4">
        <v>4</v>
      </c>
      <c r="D38" s="4">
        <v>3</v>
      </c>
      <c r="I38" s="4">
        <v>1</v>
      </c>
      <c r="P38" s="4">
        <v>1</v>
      </c>
      <c r="Q38" s="4">
        <v>1</v>
      </c>
      <c r="Y38" s="4"/>
      <c r="Z38" s="4"/>
      <c r="AA38" s="4"/>
      <c r="AB38" s="4"/>
      <c r="AC38" s="4"/>
      <c r="AD38" s="2">
        <f t="shared" si="0"/>
        <v>28</v>
      </c>
    </row>
    <row r="39" spans="1:30" ht="12.75">
      <c r="A39" s="3" t="s">
        <v>71</v>
      </c>
      <c r="B39" s="4"/>
      <c r="C39" s="4">
        <f aca="true" t="shared" si="1" ref="C39:W39">SUM(C18:C38)</f>
        <v>48</v>
      </c>
      <c r="D39" s="4">
        <f t="shared" si="1"/>
        <v>25</v>
      </c>
      <c r="E39" s="4">
        <f t="shared" si="1"/>
        <v>13</v>
      </c>
      <c r="F39" s="4">
        <f t="shared" si="1"/>
        <v>1</v>
      </c>
      <c r="G39" s="4">
        <f t="shared" si="1"/>
        <v>6</v>
      </c>
      <c r="H39" s="4">
        <f t="shared" si="1"/>
        <v>3</v>
      </c>
      <c r="I39" s="4">
        <f t="shared" si="1"/>
        <v>3</v>
      </c>
      <c r="J39" s="4">
        <f t="shared" si="1"/>
        <v>1</v>
      </c>
      <c r="K39" s="4">
        <f t="shared" si="1"/>
        <v>0</v>
      </c>
      <c r="L39" s="4">
        <f t="shared" si="1"/>
        <v>1</v>
      </c>
      <c r="M39" s="4">
        <f t="shared" si="1"/>
        <v>1</v>
      </c>
      <c r="N39" s="4">
        <f t="shared" si="1"/>
        <v>2</v>
      </c>
      <c r="O39" s="4">
        <f t="shared" si="1"/>
        <v>1</v>
      </c>
      <c r="P39" s="4">
        <f t="shared" si="1"/>
        <v>5</v>
      </c>
      <c r="Q39" s="4">
        <f t="shared" si="1"/>
        <v>4</v>
      </c>
      <c r="R39" s="4">
        <f t="shared" si="1"/>
        <v>2</v>
      </c>
      <c r="S39" s="4">
        <f t="shared" si="1"/>
        <v>4</v>
      </c>
      <c r="T39" s="4">
        <f t="shared" si="1"/>
        <v>3</v>
      </c>
      <c r="U39" s="4">
        <f t="shared" si="1"/>
        <v>2</v>
      </c>
      <c r="V39" s="4">
        <f t="shared" si="1"/>
        <v>2</v>
      </c>
      <c r="W39" s="4">
        <f t="shared" si="1"/>
        <v>2</v>
      </c>
      <c r="X39" s="4">
        <f>SUM(X18:X38)</f>
        <v>2</v>
      </c>
      <c r="Y39" s="4">
        <f>SUM(Y18:Y38)</f>
        <v>0</v>
      </c>
      <c r="Z39" s="4">
        <f>SUM(Z18:Z38)</f>
        <v>2</v>
      </c>
      <c r="AA39" s="4">
        <f>SUM(AA18:AA38)</f>
        <v>1</v>
      </c>
      <c r="AB39" s="4">
        <f>SUM(AB18:AB38)</f>
        <v>0</v>
      </c>
      <c r="AC39" s="4">
        <v>4</v>
      </c>
      <c r="AD39" s="3">
        <f>SUM(AD18:AD38)</f>
        <v>672</v>
      </c>
    </row>
    <row r="40" spans="1:25" ht="12.75">
      <c r="A40" s="3"/>
      <c r="B40" s="4"/>
      <c r="Y40" s="3"/>
    </row>
    <row r="41" spans="1:13" ht="12.75">
      <c r="A41" s="12" t="s">
        <v>6</v>
      </c>
      <c r="B41" s="2">
        <v>2</v>
      </c>
      <c r="C41" s="4">
        <v>2</v>
      </c>
      <c r="D41" s="4">
        <v>5</v>
      </c>
      <c r="E41" s="4">
        <v>5</v>
      </c>
      <c r="F41" s="4">
        <v>25</v>
      </c>
      <c r="G41" s="4">
        <v>10</v>
      </c>
      <c r="H41" s="4">
        <v>15</v>
      </c>
      <c r="I41" s="4">
        <v>15</v>
      </c>
      <c r="J41" s="4">
        <v>10</v>
      </c>
      <c r="K41" s="4">
        <v>25</v>
      </c>
      <c r="L41" s="4">
        <v>25</v>
      </c>
      <c r="M41" s="4">
        <v>50</v>
      </c>
    </row>
    <row r="42" spans="1:14" ht="12.75">
      <c r="A42" s="7" t="s">
        <v>72</v>
      </c>
      <c r="B42" s="6" t="s">
        <v>73</v>
      </c>
      <c r="C42" s="6" t="s">
        <v>74</v>
      </c>
      <c r="D42" s="6" t="s">
        <v>75</v>
      </c>
      <c r="E42" s="6" t="s">
        <v>76</v>
      </c>
      <c r="F42" s="6" t="s">
        <v>77</v>
      </c>
      <c r="G42" s="6" t="s">
        <v>78</v>
      </c>
      <c r="H42" s="6" t="s">
        <v>79</v>
      </c>
      <c r="I42" s="6" t="s">
        <v>80</v>
      </c>
      <c r="J42" s="6" t="s">
        <v>81</v>
      </c>
      <c r="K42" s="6" t="s">
        <v>82</v>
      </c>
      <c r="L42" s="6" t="s">
        <v>83</v>
      </c>
      <c r="M42" s="6" t="s">
        <v>84</v>
      </c>
      <c r="N42" s="6" t="s">
        <v>85</v>
      </c>
    </row>
    <row r="43" spans="1:14" ht="12.75">
      <c r="A43" s="2" t="s">
        <v>370</v>
      </c>
      <c r="B43" s="4">
        <v>40</v>
      </c>
      <c r="C43" s="4">
        <v>20</v>
      </c>
      <c r="D43" s="2">
        <v>4</v>
      </c>
      <c r="E43" s="4">
        <v>1</v>
      </c>
      <c r="F43" s="4">
        <v>1</v>
      </c>
      <c r="G43" s="4">
        <v>4</v>
      </c>
      <c r="H43" s="4">
        <v>2</v>
      </c>
      <c r="I43" s="4">
        <v>3</v>
      </c>
      <c r="J43" s="4">
        <v>2</v>
      </c>
      <c r="K43" s="4">
        <v>1</v>
      </c>
      <c r="L43" s="4">
        <v>0</v>
      </c>
      <c r="M43" s="4">
        <v>1</v>
      </c>
      <c r="N43" s="13">
        <f>+B43*B41+C43*C41+D43*D41+E43*E41+F43*F41+G43*G41+H43*H41+I43*I41+J43*J41+K43*K41+L43*L41+M43*M41</f>
        <v>380</v>
      </c>
    </row>
    <row r="46" ht="12.75">
      <c r="A46" s="2" t="s">
        <v>360</v>
      </c>
    </row>
    <row r="47" ht="12.75">
      <c r="A47" s="2" t="s">
        <v>400</v>
      </c>
    </row>
    <row r="50" spans="1:21" ht="12.75">
      <c r="A50" s="5"/>
      <c r="B50" s="11" t="s">
        <v>87</v>
      </c>
      <c r="C50" s="8"/>
      <c r="D50" s="8"/>
      <c r="E50" s="8"/>
      <c r="F50" s="8"/>
      <c r="G50" s="8"/>
      <c r="H50" s="8"/>
      <c r="I50" s="8"/>
      <c r="J50" s="8"/>
      <c r="K50" s="8"/>
      <c r="N50" s="5"/>
      <c r="O50" s="11" t="s">
        <v>88</v>
      </c>
      <c r="P50" s="8"/>
      <c r="Q50" s="8"/>
      <c r="R50" s="8"/>
      <c r="S50" s="8"/>
      <c r="T50" s="8"/>
      <c r="U50" s="8"/>
    </row>
    <row r="51" spans="1:21" ht="12.75">
      <c r="A51" s="9" t="s">
        <v>9</v>
      </c>
      <c r="B51" s="10" t="s">
        <v>89</v>
      </c>
      <c r="G51" s="9" t="s">
        <v>23</v>
      </c>
      <c r="H51" s="10" t="s">
        <v>90</v>
      </c>
      <c r="N51" s="9" t="s">
        <v>73</v>
      </c>
      <c r="O51" s="10" t="s">
        <v>91</v>
      </c>
      <c r="T51" s="9"/>
      <c r="U51" s="10"/>
    </row>
    <row r="52" spans="1:21" ht="12.75">
      <c r="A52" s="9" t="s">
        <v>10</v>
      </c>
      <c r="B52" s="10" t="s">
        <v>92</v>
      </c>
      <c r="G52" s="9" t="s">
        <v>22</v>
      </c>
      <c r="H52" s="10" t="s">
        <v>93</v>
      </c>
      <c r="N52" s="9" t="s">
        <v>74</v>
      </c>
      <c r="O52" s="10" t="s">
        <v>94</v>
      </c>
      <c r="T52" s="9"/>
      <c r="U52" s="10"/>
    </row>
    <row r="53" spans="1:21" ht="12.75">
      <c r="A53" s="9" t="s">
        <v>11</v>
      </c>
      <c r="B53" s="10" t="s">
        <v>95</v>
      </c>
      <c r="G53" s="9" t="s">
        <v>24</v>
      </c>
      <c r="H53" s="10" t="s">
        <v>96</v>
      </c>
      <c r="N53" s="9" t="s">
        <v>75</v>
      </c>
      <c r="O53" s="10" t="s">
        <v>97</v>
      </c>
      <c r="T53" s="9"/>
      <c r="U53" s="10"/>
    </row>
    <row r="54" spans="1:21" ht="12.75">
      <c r="A54" s="9" t="s">
        <v>12</v>
      </c>
      <c r="B54" s="10" t="s">
        <v>98</v>
      </c>
      <c r="G54" s="9" t="s">
        <v>25</v>
      </c>
      <c r="H54" s="10" t="s">
        <v>99</v>
      </c>
      <c r="N54" s="9" t="s">
        <v>76</v>
      </c>
      <c r="O54" s="10" t="s">
        <v>100</v>
      </c>
      <c r="T54" s="9"/>
      <c r="U54" s="10"/>
    </row>
    <row r="55" spans="1:21" ht="12.75">
      <c r="A55" s="9" t="s">
        <v>13</v>
      </c>
      <c r="B55" s="10" t="s">
        <v>101</v>
      </c>
      <c r="G55" s="9" t="s">
        <v>26</v>
      </c>
      <c r="H55" s="10" t="s">
        <v>102</v>
      </c>
      <c r="N55" s="9" t="s">
        <v>77</v>
      </c>
      <c r="O55" s="10" t="s">
        <v>103</v>
      </c>
      <c r="T55" s="9"/>
      <c r="U55" s="10"/>
    </row>
    <row r="56" spans="1:21" ht="12.75">
      <c r="A56" s="9" t="s">
        <v>14</v>
      </c>
      <c r="B56" s="10" t="s">
        <v>104</v>
      </c>
      <c r="G56" s="9" t="s">
        <v>27</v>
      </c>
      <c r="H56" s="10" t="s">
        <v>105</v>
      </c>
      <c r="N56" s="9" t="s">
        <v>78</v>
      </c>
      <c r="O56" s="10" t="s">
        <v>106</v>
      </c>
      <c r="U56" s="10"/>
    </row>
    <row r="57" spans="1:21" ht="12.75">
      <c r="A57" s="9" t="s">
        <v>15</v>
      </c>
      <c r="B57" s="10" t="s">
        <v>107</v>
      </c>
      <c r="G57" s="9" t="s">
        <v>28</v>
      </c>
      <c r="H57" s="10" t="s">
        <v>108</v>
      </c>
      <c r="N57" s="9" t="s">
        <v>79</v>
      </c>
      <c r="O57" s="10" t="s">
        <v>109</v>
      </c>
      <c r="T57" s="9"/>
      <c r="U57" s="10"/>
    </row>
    <row r="58" spans="1:21" ht="12.75">
      <c r="A58" s="9" t="s">
        <v>16</v>
      </c>
      <c r="B58" s="10" t="s">
        <v>110</v>
      </c>
      <c r="G58" s="9" t="s">
        <v>29</v>
      </c>
      <c r="H58" s="10" t="s">
        <v>111</v>
      </c>
      <c r="N58" s="9" t="s">
        <v>80</v>
      </c>
      <c r="O58" s="10" t="s">
        <v>112</v>
      </c>
      <c r="T58" s="9"/>
      <c r="U58" s="10"/>
    </row>
    <row r="59" spans="1:21" ht="12.75">
      <c r="A59" s="9" t="s">
        <v>17</v>
      </c>
      <c r="B59" s="10" t="s">
        <v>113</v>
      </c>
      <c r="G59" s="76" t="s">
        <v>377</v>
      </c>
      <c r="H59" s="10" t="s">
        <v>382</v>
      </c>
      <c r="N59" s="9" t="s">
        <v>81</v>
      </c>
      <c r="O59" s="10" t="s">
        <v>115</v>
      </c>
      <c r="T59" s="9"/>
      <c r="U59" s="10"/>
    </row>
    <row r="60" spans="1:15" ht="12.75">
      <c r="A60" s="9" t="s">
        <v>18</v>
      </c>
      <c r="B60" s="10" t="s">
        <v>116</v>
      </c>
      <c r="G60" s="76" t="s">
        <v>378</v>
      </c>
      <c r="H60" s="10" t="s">
        <v>383</v>
      </c>
      <c r="N60" s="9" t="s">
        <v>82</v>
      </c>
      <c r="O60" s="10" t="s">
        <v>117</v>
      </c>
    </row>
    <row r="61" spans="1:15" ht="12.75">
      <c r="A61" s="9" t="s">
        <v>19</v>
      </c>
      <c r="B61" s="10" t="s">
        <v>118</v>
      </c>
      <c r="G61" s="76" t="s">
        <v>379</v>
      </c>
      <c r="H61" s="10" t="s">
        <v>384</v>
      </c>
      <c r="N61" s="9" t="s">
        <v>83</v>
      </c>
      <c r="O61" s="10" t="s">
        <v>119</v>
      </c>
    </row>
    <row r="62" spans="1:15" ht="12.75">
      <c r="A62" s="9" t="s">
        <v>20</v>
      </c>
      <c r="B62" s="10" t="s">
        <v>120</v>
      </c>
      <c r="G62" s="76" t="s">
        <v>381</v>
      </c>
      <c r="H62" s="10" t="s">
        <v>385</v>
      </c>
      <c r="N62" s="9" t="s">
        <v>84</v>
      </c>
      <c r="O62" s="10" t="s">
        <v>121</v>
      </c>
    </row>
    <row r="63" spans="1:8" ht="12.75">
      <c r="A63" s="9" t="s">
        <v>21</v>
      </c>
      <c r="B63" s="10" t="s">
        <v>122</v>
      </c>
      <c r="G63" s="76" t="s">
        <v>380</v>
      </c>
      <c r="H63" s="10" t="s">
        <v>386</v>
      </c>
    </row>
    <row r="64" spans="7:15" ht="12.75">
      <c r="G64" s="9" t="s">
        <v>30</v>
      </c>
      <c r="H64" s="10" t="s">
        <v>114</v>
      </c>
      <c r="N64" s="2"/>
      <c r="O64" s="2"/>
    </row>
    <row r="66" spans="1:7" ht="12.75">
      <c r="A66" s="7" t="s">
        <v>123</v>
      </c>
      <c r="B66" s="5"/>
      <c r="C66" s="8"/>
      <c r="D66" s="8"/>
      <c r="E66" s="8"/>
      <c r="F66" s="8"/>
      <c r="G66" s="8"/>
    </row>
    <row r="67" spans="1:2" ht="12.75">
      <c r="A67" s="2" t="s">
        <v>328</v>
      </c>
      <c r="B67" s="2" t="s">
        <v>351</v>
      </c>
    </row>
    <row r="68" spans="1:2" ht="12.75">
      <c r="A68" s="2" t="s">
        <v>352</v>
      </c>
      <c r="B68" s="2" t="s">
        <v>353</v>
      </c>
    </row>
    <row r="69" spans="1:2" ht="12.75">
      <c r="A69" s="2" t="s">
        <v>354</v>
      </c>
      <c r="B69" s="2" t="s">
        <v>355</v>
      </c>
    </row>
    <row r="70" spans="1:2" ht="12.75">
      <c r="A70" s="2" t="s">
        <v>356</v>
      </c>
      <c r="B70" s="2" t="s">
        <v>357</v>
      </c>
    </row>
    <row r="71" spans="1:2" ht="12.75">
      <c r="A71" s="2" t="s">
        <v>358</v>
      </c>
      <c r="B71" s="2" t="s">
        <v>359</v>
      </c>
    </row>
    <row r="74" spans="1:7" ht="12.75">
      <c r="A74" s="7" t="s">
        <v>124</v>
      </c>
      <c r="B74" s="5"/>
      <c r="C74" s="8"/>
      <c r="D74" s="8"/>
      <c r="E74" s="8"/>
      <c r="F74" s="8"/>
      <c r="G74" s="8"/>
    </row>
    <row r="75" ht="12.75">
      <c r="A75" s="2" t="s">
        <v>343</v>
      </c>
    </row>
    <row r="77" spans="1:7" ht="12.75">
      <c r="A77" s="7" t="s">
        <v>125</v>
      </c>
      <c r="B77" s="5"/>
      <c r="C77" s="8"/>
      <c r="D77" s="8"/>
      <c r="E77" s="8"/>
      <c r="F77" s="8"/>
      <c r="G77" s="8"/>
    </row>
    <row r="78" spans="1:2" ht="12.75">
      <c r="A78" s="2" t="s">
        <v>344</v>
      </c>
      <c r="B78" s="2" t="s">
        <v>394</v>
      </c>
    </row>
    <row r="79" spans="1:2" ht="12.75">
      <c r="A79" s="2" t="s">
        <v>345</v>
      </c>
      <c r="B79" s="2" t="s">
        <v>393</v>
      </c>
    </row>
    <row r="81" spans="1:7" ht="12.75">
      <c r="A81" s="7" t="s">
        <v>126</v>
      </c>
      <c r="B81" s="5"/>
      <c r="C81" s="8"/>
      <c r="D81" s="8"/>
      <c r="E81" s="8"/>
      <c r="F81" s="8"/>
      <c r="G81" s="8"/>
    </row>
    <row r="82" spans="1:2" ht="12.75">
      <c r="A82" s="2" t="s">
        <v>347</v>
      </c>
      <c r="B82" s="2" t="s">
        <v>348</v>
      </c>
    </row>
    <row r="83" spans="1:2" ht="12.75">
      <c r="A83" s="2" t="s">
        <v>349</v>
      </c>
      <c r="B83" s="2" t="s">
        <v>350</v>
      </c>
    </row>
    <row r="85" ht="12.75">
      <c r="A85" s="7" t="s">
        <v>127</v>
      </c>
    </row>
    <row r="86" spans="1:2" ht="12.75">
      <c r="A86" s="2" t="s">
        <v>347</v>
      </c>
      <c r="B86" s="2" t="s">
        <v>361</v>
      </c>
    </row>
    <row r="87" spans="1:2" ht="12.75">
      <c r="A87" s="2" t="s">
        <v>346</v>
      </c>
      <c r="B87" s="2" t="s">
        <v>362</v>
      </c>
    </row>
    <row r="89" spans="1:2" ht="12.75">
      <c r="A89" s="51" t="s">
        <v>363</v>
      </c>
      <c r="B89" s="5"/>
    </row>
    <row r="90" spans="1:2" ht="12.75">
      <c r="A90" s="2" t="s">
        <v>345</v>
      </c>
      <c r="B90" s="2" t="s">
        <v>364</v>
      </c>
    </row>
    <row r="92" spans="1:2" ht="12.75">
      <c r="A92" s="51" t="s">
        <v>312</v>
      </c>
      <c r="B92" s="5"/>
    </row>
    <row r="93" spans="1:2" ht="12.75">
      <c r="A93" s="2" t="s">
        <v>338</v>
      </c>
      <c r="B93" s="2" t="s">
        <v>389</v>
      </c>
    </row>
    <row r="95" spans="1:2" ht="12.75">
      <c r="A95" s="51" t="s">
        <v>341</v>
      </c>
      <c r="B95" s="5"/>
    </row>
    <row r="96" spans="1:2" ht="12.75">
      <c r="A96" s="2" t="s">
        <v>347</v>
      </c>
      <c r="B96" s="2" t="s">
        <v>342</v>
      </c>
    </row>
    <row r="98" ht="12.75">
      <c r="A98" s="51" t="s">
        <v>313</v>
      </c>
    </row>
    <row r="99" ht="12.75">
      <c r="A99" s="2" t="s">
        <v>365</v>
      </c>
    </row>
    <row r="101" spans="1:2" ht="12.75">
      <c r="A101" s="77" t="s">
        <v>396</v>
      </c>
      <c r="B101" s="5"/>
    </row>
    <row r="102" spans="1:2" ht="12.75">
      <c r="A102" s="2" t="s">
        <v>338</v>
      </c>
      <c r="B102" s="2" t="s">
        <v>387</v>
      </c>
    </row>
    <row r="103" spans="1:2" ht="12.75">
      <c r="A103" s="2" t="s">
        <v>336</v>
      </c>
      <c r="B103" s="2" t="s">
        <v>388</v>
      </c>
    </row>
    <row r="105" spans="1:2" ht="12.75">
      <c r="A105" s="51" t="s">
        <v>397</v>
      </c>
      <c r="B105" s="5"/>
    </row>
    <row r="106" spans="1:2" ht="12.75">
      <c r="A106" s="2" t="s">
        <v>336</v>
      </c>
      <c r="B106" s="2" t="s">
        <v>390</v>
      </c>
    </row>
    <row r="107" spans="1:2" ht="12.75">
      <c r="A107" s="2" t="s">
        <v>338</v>
      </c>
      <c r="B107" s="2" t="s">
        <v>391</v>
      </c>
    </row>
    <row r="109" spans="1:2" ht="12.75">
      <c r="A109" s="51" t="s">
        <v>398</v>
      </c>
      <c r="B109" s="5"/>
    </row>
    <row r="110" spans="1:2" ht="12.75">
      <c r="A110" s="2" t="s">
        <v>336</v>
      </c>
      <c r="B110" s="2" t="s">
        <v>392</v>
      </c>
    </row>
    <row r="112" spans="1:2" ht="12.75">
      <c r="A112" s="11" t="s">
        <v>128</v>
      </c>
      <c r="B112" s="8"/>
    </row>
    <row r="113" spans="1:2" ht="12.75">
      <c r="A113" s="10" t="s">
        <v>401</v>
      </c>
      <c r="B113" s="4"/>
    </row>
    <row r="114" spans="1:2" ht="12.75">
      <c r="A114" s="10" t="s">
        <v>366</v>
      </c>
      <c r="B114" s="4"/>
    </row>
    <row r="115" spans="1:2" ht="12.75">
      <c r="A115" s="10" t="s">
        <v>367</v>
      </c>
      <c r="B115" s="4"/>
    </row>
    <row r="116" spans="1:2" ht="12.75">
      <c r="A116" s="10" t="s">
        <v>368</v>
      </c>
      <c r="B116" s="4"/>
    </row>
    <row r="118" spans="1:2" ht="12.75">
      <c r="A118" s="7" t="s">
        <v>316</v>
      </c>
      <c r="B118" s="5"/>
    </row>
    <row r="119" spans="1:2" ht="12.75">
      <c r="A119" s="2" t="s">
        <v>129</v>
      </c>
      <c r="B119" s="2" t="s">
        <v>130</v>
      </c>
    </row>
    <row r="120" spans="1:2" ht="12.75">
      <c r="A120" s="2" t="s">
        <v>131</v>
      </c>
      <c r="B120" s="2" t="s">
        <v>132</v>
      </c>
    </row>
    <row r="121" spans="1:2" ht="12.75">
      <c r="A121" s="2" t="s">
        <v>314</v>
      </c>
      <c r="B121" s="2" t="s">
        <v>315</v>
      </c>
    </row>
    <row r="122" spans="1:2" ht="12.75">
      <c r="A122" s="2" t="s">
        <v>369</v>
      </c>
      <c r="B122" s="2" t="s">
        <v>371</v>
      </c>
    </row>
    <row r="123" spans="1:25" ht="12.75">
      <c r="A123" s="64"/>
      <c r="B123" s="1"/>
      <c r="C123" s="65"/>
      <c r="D123" s="65"/>
      <c r="E123" s="65"/>
      <c r="F123" s="65"/>
      <c r="G123" s="65"/>
      <c r="H123" s="65"/>
      <c r="I123" s="65"/>
      <c r="J123" s="65"/>
      <c r="K123" s="65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3"/>
    </row>
    <row r="124" spans="1:25" ht="12.75">
      <c r="A124" s="81" t="s">
        <v>372</v>
      </c>
      <c r="B124" s="1"/>
      <c r="C124" s="65"/>
      <c r="D124" s="62"/>
      <c r="E124" s="62"/>
      <c r="F124" s="62"/>
      <c r="G124" s="62"/>
      <c r="H124" s="66"/>
      <c r="I124" s="65"/>
      <c r="J124" s="65"/>
      <c r="K124" s="65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3"/>
    </row>
    <row r="125" spans="1:25" ht="12.75">
      <c r="A125" s="1" t="s">
        <v>131</v>
      </c>
      <c r="B125" s="1" t="s">
        <v>133</v>
      </c>
      <c r="C125" s="65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3"/>
    </row>
    <row r="126" spans="1:25" ht="12.75">
      <c r="A126" s="1" t="s">
        <v>314</v>
      </c>
      <c r="B126" s="1" t="s">
        <v>373</v>
      </c>
      <c r="C126" s="65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3"/>
    </row>
    <row r="127" spans="1:25" ht="12.75">
      <c r="A127" s="1" t="s">
        <v>369</v>
      </c>
      <c r="B127" s="1" t="s">
        <v>374</v>
      </c>
      <c r="C127" s="65"/>
      <c r="D127" s="62"/>
      <c r="E127" s="62"/>
      <c r="F127" s="62"/>
      <c r="G127" s="62"/>
      <c r="H127" s="62"/>
      <c r="I127" s="62"/>
      <c r="J127" s="62"/>
      <c r="K127" s="62"/>
      <c r="L127" s="67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3"/>
    </row>
    <row r="128" spans="1:25" ht="12.75">
      <c r="A128" s="68"/>
      <c r="B128" s="1"/>
      <c r="C128" s="62"/>
      <c r="D128" s="63"/>
      <c r="E128" s="63"/>
      <c r="F128" s="63"/>
      <c r="G128" s="69"/>
      <c r="H128" s="69"/>
      <c r="I128" s="62"/>
      <c r="J128" s="62"/>
      <c r="K128" s="62"/>
      <c r="L128" s="67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3"/>
    </row>
    <row r="129" spans="1:25" ht="12.75">
      <c r="A129" s="81" t="s">
        <v>375</v>
      </c>
      <c r="B129" s="1"/>
      <c r="C129" s="62"/>
      <c r="D129" s="63"/>
      <c r="E129" s="62"/>
      <c r="F129" s="62"/>
      <c r="G129" s="69"/>
      <c r="H129" s="70"/>
      <c r="I129" s="62"/>
      <c r="J129" s="63"/>
      <c r="K129" s="63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3"/>
    </row>
    <row r="130" spans="1:25" ht="12.75">
      <c r="A130" s="1" t="s">
        <v>129</v>
      </c>
      <c r="B130" s="1" t="s">
        <v>376</v>
      </c>
      <c r="C130" s="62"/>
      <c r="D130" s="63"/>
      <c r="E130" s="62"/>
      <c r="F130" s="62"/>
      <c r="G130" s="62"/>
      <c r="H130" s="62"/>
      <c r="I130" s="62"/>
      <c r="J130" s="63"/>
      <c r="K130" s="63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3"/>
    </row>
    <row r="131" spans="1:25" ht="12.75">
      <c r="A131" s="1"/>
      <c r="B131" s="1"/>
      <c r="C131" s="62"/>
      <c r="D131" s="63"/>
      <c r="E131" s="62"/>
      <c r="F131" s="62"/>
      <c r="G131" s="62"/>
      <c r="H131" s="62"/>
      <c r="I131" s="62"/>
      <c r="J131" s="63"/>
      <c r="K131" s="63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3"/>
    </row>
    <row r="132" spans="1:25" ht="12.75">
      <c r="A132" s="1"/>
      <c r="B132" s="1"/>
      <c r="C132" s="62"/>
      <c r="D132" s="63"/>
      <c r="E132" s="62"/>
      <c r="F132" s="62"/>
      <c r="G132" s="62"/>
      <c r="H132" s="62"/>
      <c r="I132" s="62"/>
      <c r="J132" s="63"/>
      <c r="K132" s="63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3"/>
    </row>
    <row r="133" spans="1:25" ht="12.75">
      <c r="A133" s="71"/>
      <c r="B133" s="63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3"/>
    </row>
    <row r="134" spans="1:25" ht="12.75">
      <c r="A134" s="37"/>
      <c r="B134" s="38"/>
      <c r="C134" s="39"/>
      <c r="D134" s="39"/>
      <c r="E134" s="39"/>
      <c r="F134" s="39"/>
      <c r="G134" s="39"/>
      <c r="H134" s="40" t="s">
        <v>135</v>
      </c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18"/>
    </row>
    <row r="135" spans="1:24" ht="12.75">
      <c r="A135" s="19" t="s">
        <v>136</v>
      </c>
      <c r="B135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2.75">
      <c r="A136" t="s">
        <v>1</v>
      </c>
      <c r="B136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3.5" thickBot="1">
      <c r="A137"/>
      <c r="B137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3.5" thickBot="1">
      <c r="A138"/>
      <c r="B138"/>
      <c r="C138" s="21"/>
      <c r="D138" s="22"/>
      <c r="E138" s="23"/>
      <c r="F138" s="22"/>
      <c r="G138" s="24" t="s">
        <v>137</v>
      </c>
      <c r="H138" s="25">
        <f>SUM(M138:M139)</f>
        <v>548</v>
      </c>
      <c r="I138" s="20"/>
      <c r="J138"/>
      <c r="K138"/>
      <c r="L138" s="26" t="s">
        <v>2</v>
      </c>
      <c r="M138" s="20">
        <f>+Y169</f>
        <v>415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3.5" thickBot="1">
      <c r="A139"/>
      <c r="B139"/>
      <c r="C139" s="21"/>
      <c r="D139" s="22"/>
      <c r="E139" s="27"/>
      <c r="F139" s="27"/>
      <c r="G139" s="24" t="s">
        <v>3</v>
      </c>
      <c r="H139" s="28">
        <f>+H138/24</f>
        <v>22.833333333333332</v>
      </c>
      <c r="I139" s="20"/>
      <c r="J139"/>
      <c r="K139"/>
      <c r="L139" s="26" t="s">
        <v>4</v>
      </c>
      <c r="M139" s="20">
        <f>+N173</f>
        <v>133</v>
      </c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2.75">
      <c r="A140"/>
      <c r="B140"/>
      <c r="C140" s="20"/>
      <c r="D14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2.75">
      <c r="A141"/>
      <c r="B14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2.75">
      <c r="A142" s="19" t="s">
        <v>5</v>
      </c>
      <c r="B142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2.75">
      <c r="A143"/>
      <c r="B143" s="26" t="s">
        <v>6</v>
      </c>
      <c r="C143" s="20">
        <v>1</v>
      </c>
      <c r="D143" s="20">
        <v>2</v>
      </c>
      <c r="E143" s="20">
        <v>4</v>
      </c>
      <c r="F143" s="20">
        <v>5</v>
      </c>
      <c r="G143" s="20">
        <v>7</v>
      </c>
      <c r="H143" s="20">
        <v>10</v>
      </c>
      <c r="I143" s="20">
        <v>10</v>
      </c>
      <c r="J143" s="20">
        <v>15</v>
      </c>
      <c r="K143" s="20">
        <v>20</v>
      </c>
      <c r="L143" s="20">
        <v>25</v>
      </c>
      <c r="M143" s="20">
        <v>25</v>
      </c>
      <c r="N143" s="20">
        <v>20</v>
      </c>
      <c r="O143" s="20">
        <v>30</v>
      </c>
      <c r="P143" s="20">
        <v>3</v>
      </c>
      <c r="Q143" s="20">
        <v>5</v>
      </c>
      <c r="R143" s="20">
        <v>10</v>
      </c>
      <c r="S143" s="20">
        <v>5</v>
      </c>
      <c r="T143" s="20">
        <v>6</v>
      </c>
      <c r="U143" s="20">
        <v>8</v>
      </c>
      <c r="V143" s="20">
        <v>11</v>
      </c>
      <c r="W143" s="20">
        <v>2</v>
      </c>
      <c r="X143" s="20">
        <v>1</v>
      </c>
    </row>
    <row r="144" spans="1:25" ht="12.75">
      <c r="A144" s="29" t="s">
        <v>7</v>
      </c>
      <c r="B144" s="30" t="s">
        <v>8</v>
      </c>
      <c r="C144" s="30" t="s">
        <v>9</v>
      </c>
      <c r="D144" s="30" t="s">
        <v>10</v>
      </c>
      <c r="E144" s="30" t="s">
        <v>11</v>
      </c>
      <c r="F144" s="30" t="s">
        <v>12</v>
      </c>
      <c r="G144" s="30" t="s">
        <v>13</v>
      </c>
      <c r="H144" s="30" t="s">
        <v>14</v>
      </c>
      <c r="I144" s="30" t="s">
        <v>15</v>
      </c>
      <c r="J144" s="30" t="s">
        <v>16</v>
      </c>
      <c r="K144" s="30" t="s">
        <v>17</v>
      </c>
      <c r="L144" s="30" t="s">
        <v>18</v>
      </c>
      <c r="M144" s="30" t="s">
        <v>19</v>
      </c>
      <c r="N144" s="30" t="s">
        <v>20</v>
      </c>
      <c r="O144" s="30" t="s">
        <v>21</v>
      </c>
      <c r="P144" s="30" t="s">
        <v>22</v>
      </c>
      <c r="Q144" s="30" t="s">
        <v>23</v>
      </c>
      <c r="R144" s="30" t="s">
        <v>24</v>
      </c>
      <c r="S144" s="30" t="s">
        <v>25</v>
      </c>
      <c r="T144" s="30" t="s">
        <v>26</v>
      </c>
      <c r="U144" s="30" t="s">
        <v>27</v>
      </c>
      <c r="V144" s="30" t="s">
        <v>28</v>
      </c>
      <c r="W144" s="30" t="s">
        <v>29</v>
      </c>
      <c r="X144" s="30" t="s">
        <v>30</v>
      </c>
      <c r="Y144" s="30" t="s">
        <v>31</v>
      </c>
    </row>
    <row r="145" spans="1:25" ht="12.75">
      <c r="A145" t="s">
        <v>138</v>
      </c>
      <c r="B145" s="31" t="s">
        <v>45</v>
      </c>
      <c r="C145" s="20">
        <v>4</v>
      </c>
      <c r="D145" s="20">
        <v>1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>
        <v>6</v>
      </c>
    </row>
    <row r="146" spans="1:25" ht="12.75">
      <c r="A146" t="s">
        <v>139</v>
      </c>
      <c r="B146" s="31" t="s">
        <v>33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>
        <v>0</v>
      </c>
    </row>
    <row r="147" spans="1:25" ht="12.75">
      <c r="A147" t="s">
        <v>140</v>
      </c>
      <c r="B147" s="31" t="s">
        <v>43</v>
      </c>
      <c r="C147" s="20">
        <v>4</v>
      </c>
      <c r="D147" s="20">
        <v>3</v>
      </c>
      <c r="E147" s="20">
        <v>1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>
        <v>1</v>
      </c>
      <c r="Q147" s="20">
        <v>1</v>
      </c>
      <c r="R147" s="20"/>
      <c r="S147" s="20"/>
      <c r="T147" s="20"/>
      <c r="U147" s="20"/>
      <c r="V147" s="20"/>
      <c r="W147" s="20"/>
      <c r="X147" s="20">
        <v>7</v>
      </c>
      <c r="Y147">
        <v>29</v>
      </c>
    </row>
    <row r="148" spans="1:25" ht="12.75">
      <c r="A148" t="s">
        <v>141</v>
      </c>
      <c r="B148" s="31" t="s">
        <v>33</v>
      </c>
      <c r="C148" s="20">
        <v>2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>
        <v>2</v>
      </c>
    </row>
    <row r="149" spans="1:25" ht="12.75">
      <c r="A149" t="s">
        <v>142</v>
      </c>
      <c r="B149" s="31" t="s">
        <v>61</v>
      </c>
      <c r="C149" s="20">
        <v>3</v>
      </c>
      <c r="D149" s="20">
        <v>3</v>
      </c>
      <c r="E149" s="20">
        <v>6</v>
      </c>
      <c r="F149" s="20">
        <v>1</v>
      </c>
      <c r="G149" s="20">
        <v>1</v>
      </c>
      <c r="H149" s="20">
        <v>4</v>
      </c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>
        <v>1</v>
      </c>
      <c r="T149" s="20"/>
      <c r="U149" s="20"/>
      <c r="V149" s="20"/>
      <c r="W149" s="20"/>
      <c r="X149" s="20"/>
      <c r="Y149">
        <v>90</v>
      </c>
    </row>
    <row r="150" spans="1:25" ht="12.75">
      <c r="A150" t="s">
        <v>143</v>
      </c>
      <c r="B150" s="31" t="s">
        <v>144</v>
      </c>
      <c r="C150" s="20">
        <v>4</v>
      </c>
      <c r="D150" s="20">
        <v>3</v>
      </c>
      <c r="E150" s="20">
        <v>3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>
        <v>1</v>
      </c>
      <c r="Q150" s="20">
        <v>2</v>
      </c>
      <c r="R150" s="20"/>
      <c r="S150" s="20">
        <v>1</v>
      </c>
      <c r="T150" s="20"/>
      <c r="U150" s="20"/>
      <c r="V150" s="20"/>
      <c r="W150" s="20"/>
      <c r="X150" s="20">
        <v>9</v>
      </c>
      <c r="Y150">
        <v>49</v>
      </c>
    </row>
    <row r="151" spans="1:25" ht="12.75">
      <c r="A151" t="s">
        <v>145</v>
      </c>
      <c r="B151" s="31" t="s">
        <v>35</v>
      </c>
      <c r="C151" s="20">
        <v>4</v>
      </c>
      <c r="D151" s="20">
        <v>3</v>
      </c>
      <c r="E151" s="20">
        <v>5</v>
      </c>
      <c r="F151" s="20">
        <v>2</v>
      </c>
      <c r="G151" s="20">
        <v>1</v>
      </c>
      <c r="H151" s="20">
        <v>2</v>
      </c>
      <c r="I151" s="20"/>
      <c r="J151" s="20"/>
      <c r="K151" s="20"/>
      <c r="L151" s="20"/>
      <c r="M151" s="20"/>
      <c r="N151" s="20"/>
      <c r="O151" s="20"/>
      <c r="P151" s="20">
        <v>3</v>
      </c>
      <c r="Q151" s="20"/>
      <c r="R151" s="20"/>
      <c r="S151" s="20">
        <v>1</v>
      </c>
      <c r="T151" s="20"/>
      <c r="U151" s="20"/>
      <c r="V151" s="20"/>
      <c r="W151" s="20"/>
      <c r="X151" s="20">
        <v>8</v>
      </c>
      <c r="Y151">
        <v>89</v>
      </c>
    </row>
    <row r="152" spans="1:25" ht="12.75">
      <c r="A152" t="s">
        <v>146</v>
      </c>
      <c r="B152" s="31" t="s">
        <v>147</v>
      </c>
      <c r="C152" s="20">
        <v>2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>
        <v>2</v>
      </c>
    </row>
    <row r="153" spans="1:25" ht="12.75">
      <c r="A153" t="s">
        <v>148</v>
      </c>
      <c r="B153" s="31" t="s">
        <v>149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>
        <v>0</v>
      </c>
    </row>
    <row r="154" spans="1:25" ht="12.75">
      <c r="A154" t="s">
        <v>150</v>
      </c>
      <c r="B154" s="31" t="s">
        <v>41</v>
      </c>
      <c r="C154" s="20">
        <v>4</v>
      </c>
      <c r="D154" s="20">
        <v>2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>
        <v>8</v>
      </c>
    </row>
    <row r="155" spans="1:25" ht="12.75">
      <c r="A155" t="s">
        <v>151</v>
      </c>
      <c r="B155" s="31" t="s">
        <v>152</v>
      </c>
      <c r="C155" s="20">
        <v>3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>
        <v>3</v>
      </c>
    </row>
    <row r="156" spans="1:25" ht="12.75">
      <c r="A156" t="s">
        <v>153</v>
      </c>
      <c r="B156" s="31" t="s">
        <v>64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>
        <v>0</v>
      </c>
    </row>
    <row r="157" spans="1:25" ht="12.75">
      <c r="A157" t="s">
        <v>154</v>
      </c>
      <c r="B157" s="31" t="s">
        <v>64</v>
      </c>
      <c r="C157" s="20">
        <v>1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>
        <v>1</v>
      </c>
    </row>
    <row r="158" spans="1:25" ht="12.75">
      <c r="A158" t="s">
        <v>155</v>
      </c>
      <c r="B158" s="31" t="s">
        <v>41</v>
      </c>
      <c r="C158" s="20">
        <v>4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>
        <v>4</v>
      </c>
    </row>
    <row r="159" spans="1:25" ht="12.75">
      <c r="A159" t="s">
        <v>156</v>
      </c>
      <c r="B159" s="31" t="s">
        <v>147</v>
      </c>
      <c r="C159" s="20">
        <v>3</v>
      </c>
      <c r="D159" s="20">
        <v>1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>
        <v>5</v>
      </c>
    </row>
    <row r="160" spans="1:25" ht="12.75">
      <c r="A160" t="s">
        <v>157</v>
      </c>
      <c r="B160" s="31" t="s">
        <v>64</v>
      </c>
      <c r="C160" s="20">
        <v>4</v>
      </c>
      <c r="D160" s="20">
        <v>4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>
        <v>12</v>
      </c>
    </row>
    <row r="161" spans="1:25" ht="12.75">
      <c r="A161" t="s">
        <v>158</v>
      </c>
      <c r="B161" s="31" t="s">
        <v>43</v>
      </c>
      <c r="C161" s="20">
        <v>4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>
        <v>4</v>
      </c>
    </row>
    <row r="162" spans="1:25" ht="12.75">
      <c r="A162" t="s">
        <v>159</v>
      </c>
      <c r="B162" s="31" t="s">
        <v>64</v>
      </c>
      <c r="C162" s="20">
        <v>4</v>
      </c>
      <c r="D162" s="20">
        <v>4</v>
      </c>
      <c r="E162" s="20"/>
      <c r="F162" s="20"/>
      <c r="G162" s="20"/>
      <c r="H162" s="20"/>
      <c r="I162" s="20"/>
      <c r="J162" s="20">
        <v>1</v>
      </c>
      <c r="K162" s="20"/>
      <c r="L162" s="20">
        <v>1</v>
      </c>
      <c r="M162" s="20">
        <v>1</v>
      </c>
      <c r="N162" s="20"/>
      <c r="O162" s="20"/>
      <c r="P162" s="20">
        <v>1</v>
      </c>
      <c r="Q162" s="20">
        <v>1</v>
      </c>
      <c r="R162" s="20"/>
      <c r="S162" s="20"/>
      <c r="T162" s="20"/>
      <c r="U162" s="20"/>
      <c r="V162" s="20"/>
      <c r="W162" s="20">
        <v>2</v>
      </c>
      <c r="X162" s="20">
        <v>4</v>
      </c>
      <c r="Y162">
        <v>93</v>
      </c>
    </row>
    <row r="163" spans="1:25" ht="12.75">
      <c r="A163" t="s">
        <v>160</v>
      </c>
      <c r="B163" s="31" t="s">
        <v>35</v>
      </c>
      <c r="C163" s="20">
        <v>3</v>
      </c>
      <c r="D163" s="20">
        <v>2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>
        <v>7</v>
      </c>
    </row>
    <row r="164" spans="1:25" ht="12.75">
      <c r="A164" t="s">
        <v>161</v>
      </c>
      <c r="B164" s="31" t="s">
        <v>39</v>
      </c>
      <c r="C164" s="20">
        <v>2</v>
      </c>
      <c r="D164" s="20">
        <v>1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>
        <v>4</v>
      </c>
    </row>
    <row r="165" spans="1:25" ht="12.75">
      <c r="A165" t="s">
        <v>162</v>
      </c>
      <c r="B165" s="31" t="s">
        <v>43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>
        <v>0</v>
      </c>
    </row>
    <row r="166" spans="1:25" ht="12.75">
      <c r="A166" t="s">
        <v>163</v>
      </c>
      <c r="B166" s="31" t="s">
        <v>33</v>
      </c>
      <c r="C166" s="20">
        <v>2</v>
      </c>
      <c r="D166" s="20">
        <v>1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>
        <v>4</v>
      </c>
    </row>
    <row r="167" spans="1:25" ht="12.75">
      <c r="A167" t="s">
        <v>164</v>
      </c>
      <c r="B167" s="31" t="s">
        <v>43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>
        <v>0</v>
      </c>
    </row>
    <row r="168" spans="1:25" ht="12.75">
      <c r="A168" s="32" t="s">
        <v>165</v>
      </c>
      <c r="B168" s="33" t="s">
        <v>149</v>
      </c>
      <c r="C168" s="34">
        <v>3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2">
        <v>3</v>
      </c>
    </row>
    <row r="169" spans="1:25" ht="12.75">
      <c r="A169" s="19" t="s">
        <v>71</v>
      </c>
      <c r="B169" s="31"/>
      <c r="C169" s="20">
        <v>60</v>
      </c>
      <c r="D169" s="20">
        <v>28</v>
      </c>
      <c r="E169" s="20">
        <v>15</v>
      </c>
      <c r="F169" s="20">
        <v>3</v>
      </c>
      <c r="G169" s="20">
        <v>2</v>
      </c>
      <c r="H169" s="20">
        <v>6</v>
      </c>
      <c r="I169" s="20">
        <v>0</v>
      </c>
      <c r="J169" s="20">
        <v>1</v>
      </c>
      <c r="K169" s="20">
        <v>0</v>
      </c>
      <c r="L169" s="20">
        <v>1</v>
      </c>
      <c r="M169" s="20">
        <v>1</v>
      </c>
      <c r="N169" s="20">
        <v>0</v>
      </c>
      <c r="O169" s="20">
        <v>0</v>
      </c>
      <c r="P169" s="20">
        <v>6</v>
      </c>
      <c r="Q169" s="20">
        <v>4</v>
      </c>
      <c r="R169" s="20">
        <v>0</v>
      </c>
      <c r="S169" s="20">
        <v>3</v>
      </c>
      <c r="T169" s="20">
        <v>0</v>
      </c>
      <c r="U169" s="20">
        <v>0</v>
      </c>
      <c r="V169" s="20">
        <v>0</v>
      </c>
      <c r="W169" s="20">
        <v>2</v>
      </c>
      <c r="X169" s="20">
        <v>4</v>
      </c>
      <c r="Y169" s="19">
        <v>415</v>
      </c>
    </row>
    <row r="170" spans="1:25" ht="12.75">
      <c r="A170" s="19"/>
      <c r="B170" s="3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19"/>
    </row>
    <row r="171" spans="1:24" ht="12.75">
      <c r="A171" s="26" t="s">
        <v>6</v>
      </c>
      <c r="B171">
        <v>2</v>
      </c>
      <c r="C171" s="20">
        <v>2</v>
      </c>
      <c r="D171" s="20">
        <v>5</v>
      </c>
      <c r="E171" s="20">
        <v>5</v>
      </c>
      <c r="F171" s="20">
        <v>25</v>
      </c>
      <c r="G171" s="20">
        <v>10</v>
      </c>
      <c r="H171" s="20">
        <v>15</v>
      </c>
      <c r="I171" s="20">
        <v>15</v>
      </c>
      <c r="J171" s="20">
        <v>10</v>
      </c>
      <c r="K171" s="20">
        <v>25</v>
      </c>
      <c r="L171" s="20">
        <v>25</v>
      </c>
      <c r="M171" s="20">
        <v>50</v>
      </c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2.75">
      <c r="A172" s="29" t="s">
        <v>72</v>
      </c>
      <c r="B172" s="30" t="s">
        <v>73</v>
      </c>
      <c r="C172" s="30" t="s">
        <v>74</v>
      </c>
      <c r="D172" s="30" t="s">
        <v>75</v>
      </c>
      <c r="E172" s="30" t="s">
        <v>76</v>
      </c>
      <c r="F172" s="30" t="s">
        <v>77</v>
      </c>
      <c r="G172" s="30" t="s">
        <v>78</v>
      </c>
      <c r="H172" s="30" t="s">
        <v>79</v>
      </c>
      <c r="I172" s="30" t="s">
        <v>80</v>
      </c>
      <c r="J172" s="30" t="s">
        <v>81</v>
      </c>
      <c r="K172" s="30" t="s">
        <v>82</v>
      </c>
      <c r="L172" s="30" t="s">
        <v>83</v>
      </c>
      <c r="M172" s="30" t="s">
        <v>84</v>
      </c>
      <c r="N172" s="30" t="s">
        <v>85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2.75">
      <c r="A173" t="s">
        <v>166</v>
      </c>
      <c r="B173" s="20">
        <v>24</v>
      </c>
      <c r="C173" s="20">
        <v>10</v>
      </c>
      <c r="D173">
        <v>1</v>
      </c>
      <c r="E173" s="20">
        <v>0</v>
      </c>
      <c r="F173" s="20">
        <v>0</v>
      </c>
      <c r="G173" s="20">
        <v>2</v>
      </c>
      <c r="H173" s="20">
        <v>0</v>
      </c>
      <c r="I173" s="20">
        <v>2</v>
      </c>
      <c r="J173" s="20">
        <v>1</v>
      </c>
      <c r="K173" s="20">
        <v>0</v>
      </c>
      <c r="L173" s="20">
        <v>0</v>
      </c>
      <c r="M173" s="20">
        <v>0</v>
      </c>
      <c r="N173" s="35">
        <v>133</v>
      </c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2.75">
      <c r="A174"/>
      <c r="B174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2.75">
      <c r="A175"/>
      <c r="B175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5" ht="12.75">
      <c r="A176" s="32"/>
      <c r="B176" s="32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2"/>
    </row>
    <row r="177" spans="1:25" ht="12.75">
      <c r="A177" s="15"/>
      <c r="B177" s="15"/>
      <c r="C177" s="16"/>
      <c r="D177" s="16"/>
      <c r="E177" s="16"/>
      <c r="F177" s="16"/>
      <c r="G177" s="16"/>
      <c r="H177" s="17" t="s">
        <v>167</v>
      </c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8"/>
    </row>
    <row r="178" spans="1:24" ht="12.75">
      <c r="A178" s="19" t="s">
        <v>168</v>
      </c>
      <c r="B178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2.75">
      <c r="A179" t="s">
        <v>169</v>
      </c>
      <c r="B17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3.5" thickBot="1">
      <c r="A180"/>
      <c r="B18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3.5" thickBot="1">
      <c r="A181"/>
      <c r="B181"/>
      <c r="C181" s="21"/>
      <c r="D181" s="22"/>
      <c r="E181" s="23"/>
      <c r="F181" s="22"/>
      <c r="G181" s="24" t="s">
        <v>170</v>
      </c>
      <c r="H181" s="25">
        <f>SUM(M181:M182)</f>
        <v>483</v>
      </c>
      <c r="I181" s="20"/>
      <c r="J181"/>
      <c r="K181"/>
      <c r="L181" s="26" t="s">
        <v>2</v>
      </c>
      <c r="M181" s="20">
        <v>218</v>
      </c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3.5" thickBot="1">
      <c r="A182"/>
      <c r="B182"/>
      <c r="C182" s="21"/>
      <c r="D182" s="22"/>
      <c r="E182" s="27"/>
      <c r="F182" s="27"/>
      <c r="G182" s="24" t="s">
        <v>3</v>
      </c>
      <c r="H182" s="36">
        <v>21</v>
      </c>
      <c r="I182" s="20"/>
      <c r="J182"/>
      <c r="K182"/>
      <c r="L182" s="26" t="s">
        <v>4</v>
      </c>
      <c r="M182" s="20">
        <v>265</v>
      </c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2.75">
      <c r="A183"/>
      <c r="B183"/>
      <c r="C183" s="20"/>
      <c r="D183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2.75">
      <c r="A184"/>
      <c r="B184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2.75">
      <c r="A185" s="19" t="s">
        <v>5</v>
      </c>
      <c r="B185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2.75">
      <c r="A186"/>
      <c r="B186" t="s">
        <v>6</v>
      </c>
      <c r="C186" s="20">
        <v>1</v>
      </c>
      <c r="D186" s="20">
        <v>2</v>
      </c>
      <c r="E186" s="20">
        <v>4</v>
      </c>
      <c r="F186" s="20">
        <v>5</v>
      </c>
      <c r="G186" s="20">
        <v>7</v>
      </c>
      <c r="H186" s="20">
        <v>10</v>
      </c>
      <c r="I186" s="20">
        <v>10</v>
      </c>
      <c r="J186" s="20">
        <v>15</v>
      </c>
      <c r="K186" s="20">
        <v>20</v>
      </c>
      <c r="L186" s="20">
        <v>25</v>
      </c>
      <c r="M186" s="20">
        <v>25</v>
      </c>
      <c r="N186" s="20">
        <v>20</v>
      </c>
      <c r="O186" s="20">
        <v>30</v>
      </c>
      <c r="P186" s="20">
        <v>3</v>
      </c>
      <c r="Q186" s="20">
        <v>5</v>
      </c>
      <c r="R186" s="20">
        <v>10</v>
      </c>
      <c r="S186" s="20">
        <v>5</v>
      </c>
      <c r="T186" s="20">
        <v>6</v>
      </c>
      <c r="U186" s="20">
        <v>8</v>
      </c>
      <c r="V186" s="20">
        <v>11</v>
      </c>
      <c r="W186" s="20">
        <v>2</v>
      </c>
      <c r="X186" s="20">
        <v>1</v>
      </c>
    </row>
    <row r="187" spans="1:25" ht="12.75">
      <c r="A187" s="29" t="s">
        <v>7</v>
      </c>
      <c r="B187" s="29" t="s">
        <v>8</v>
      </c>
      <c r="C187" s="30" t="s">
        <v>9</v>
      </c>
      <c r="D187" s="30" t="s">
        <v>10</v>
      </c>
      <c r="E187" s="30" t="s">
        <v>11</v>
      </c>
      <c r="F187" s="30" t="s">
        <v>12</v>
      </c>
      <c r="G187" s="30" t="s">
        <v>13</v>
      </c>
      <c r="H187" s="30" t="s">
        <v>14</v>
      </c>
      <c r="I187" s="30" t="s">
        <v>15</v>
      </c>
      <c r="J187" s="30" t="s">
        <v>16</v>
      </c>
      <c r="K187" s="30" t="s">
        <v>17</v>
      </c>
      <c r="L187" s="30" t="s">
        <v>18</v>
      </c>
      <c r="M187" s="30" t="s">
        <v>19</v>
      </c>
      <c r="N187" s="30" t="s">
        <v>20</v>
      </c>
      <c r="O187" s="30" t="s">
        <v>21</v>
      </c>
      <c r="P187" s="30" t="s">
        <v>22</v>
      </c>
      <c r="Q187" s="30" t="s">
        <v>23</v>
      </c>
      <c r="R187" s="30" t="s">
        <v>24</v>
      </c>
      <c r="S187" s="30" t="s">
        <v>25</v>
      </c>
      <c r="T187" s="30" t="s">
        <v>26</v>
      </c>
      <c r="U187" s="30" t="s">
        <v>27</v>
      </c>
      <c r="V187" s="30" t="s">
        <v>28</v>
      </c>
      <c r="W187" s="30" t="s">
        <v>29</v>
      </c>
      <c r="X187" s="30" t="s">
        <v>30</v>
      </c>
      <c r="Y187" s="29" t="s">
        <v>31</v>
      </c>
    </row>
    <row r="188" spans="1:25" ht="12.75">
      <c r="A188" t="s">
        <v>171</v>
      </c>
      <c r="B188" t="s">
        <v>39</v>
      </c>
      <c r="C188" s="20">
        <v>3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>
        <v>3</v>
      </c>
    </row>
    <row r="189" spans="1:25" ht="12.75">
      <c r="A189" t="s">
        <v>172</v>
      </c>
      <c r="B189" t="s">
        <v>64</v>
      </c>
      <c r="C189" s="20">
        <v>3</v>
      </c>
      <c r="D189" s="20">
        <v>2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>
        <v>7</v>
      </c>
    </row>
    <row r="190" spans="1:25" ht="12.75">
      <c r="A190" t="s">
        <v>173</v>
      </c>
      <c r="B190" t="s">
        <v>33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>
        <v>0</v>
      </c>
    </row>
    <row r="191" spans="1:25" ht="12.75">
      <c r="A191" t="s">
        <v>174</v>
      </c>
      <c r="B191" t="s">
        <v>37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>
        <v>0</v>
      </c>
    </row>
    <row r="192" spans="1:25" ht="12.75">
      <c r="A192" t="s">
        <v>175</v>
      </c>
      <c r="B192" t="s">
        <v>43</v>
      </c>
      <c r="C192" s="20">
        <v>4</v>
      </c>
      <c r="D192" s="20">
        <v>3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>
        <v>1</v>
      </c>
      <c r="T192" s="20"/>
      <c r="U192" s="20"/>
      <c r="V192" s="20"/>
      <c r="W192" s="20"/>
      <c r="X192" s="20"/>
      <c r="Y192">
        <v>15</v>
      </c>
    </row>
    <row r="193" spans="1:25" ht="12.75">
      <c r="A193" t="s">
        <v>176</v>
      </c>
      <c r="B193" t="s">
        <v>64</v>
      </c>
      <c r="C193" s="20">
        <v>1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>
        <v>1</v>
      </c>
    </row>
    <row r="194" spans="1:25" ht="12.75">
      <c r="A194" t="s">
        <v>177</v>
      </c>
      <c r="B194" t="s">
        <v>43</v>
      </c>
      <c r="C194" s="20">
        <v>4</v>
      </c>
      <c r="D194" s="20">
        <v>3</v>
      </c>
      <c r="E194" s="20">
        <v>2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>
        <v>1</v>
      </c>
      <c r="R194" s="20"/>
      <c r="S194" s="20"/>
      <c r="T194" s="20"/>
      <c r="U194" s="20"/>
      <c r="V194" s="20"/>
      <c r="W194" s="20"/>
      <c r="X194" s="20"/>
      <c r="Y194">
        <v>23</v>
      </c>
    </row>
    <row r="195" spans="1:25" ht="12.75">
      <c r="A195" t="s">
        <v>178</v>
      </c>
      <c r="B195" t="s">
        <v>61</v>
      </c>
      <c r="C195" s="20">
        <v>4</v>
      </c>
      <c r="D195" s="20">
        <v>2</v>
      </c>
      <c r="E195" s="20">
        <v>4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>
        <v>1</v>
      </c>
      <c r="Q195" s="20">
        <v>1</v>
      </c>
      <c r="R195" s="20">
        <v>1</v>
      </c>
      <c r="S195" s="20">
        <v>1</v>
      </c>
      <c r="T195" s="20"/>
      <c r="U195" s="20"/>
      <c r="V195" s="20"/>
      <c r="W195" s="20"/>
      <c r="X195" s="20">
        <v>10</v>
      </c>
      <c r="Y195">
        <v>57</v>
      </c>
    </row>
    <row r="196" spans="1:25" ht="12.75">
      <c r="A196" t="s">
        <v>179</v>
      </c>
      <c r="B196" t="s">
        <v>64</v>
      </c>
      <c r="C196" s="20">
        <v>3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>
        <v>3</v>
      </c>
    </row>
    <row r="197" spans="1:25" ht="12.75">
      <c r="A197" t="s">
        <v>180</v>
      </c>
      <c r="B197" t="s">
        <v>37</v>
      </c>
      <c r="C197" s="20">
        <v>3</v>
      </c>
      <c r="D197" s="20">
        <v>1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>
        <v>5</v>
      </c>
    </row>
    <row r="198" spans="1:25" ht="12.75">
      <c r="A198" t="s">
        <v>181</v>
      </c>
      <c r="B198" t="s">
        <v>35</v>
      </c>
      <c r="C198" s="20">
        <v>3</v>
      </c>
      <c r="D198" s="20">
        <v>1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>
        <v>5</v>
      </c>
    </row>
    <row r="199" spans="1:25" ht="12.75">
      <c r="A199" t="s">
        <v>182</v>
      </c>
      <c r="B199" t="s">
        <v>61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>
        <v>0</v>
      </c>
    </row>
    <row r="200" spans="1:25" ht="12.75">
      <c r="A200" t="s">
        <v>183</v>
      </c>
      <c r="B200" t="s">
        <v>41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>
        <v>0</v>
      </c>
    </row>
    <row r="201" spans="1:25" ht="12.75">
      <c r="A201" t="s">
        <v>184</v>
      </c>
      <c r="B201" t="s">
        <v>43</v>
      </c>
      <c r="C201" s="20">
        <v>4</v>
      </c>
      <c r="D201" s="20">
        <v>1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>
        <v>6</v>
      </c>
    </row>
    <row r="202" spans="1:25" ht="12.75">
      <c r="A202" t="s">
        <v>185</v>
      </c>
      <c r="B202" t="s">
        <v>64</v>
      </c>
      <c r="C202" s="20">
        <v>4</v>
      </c>
      <c r="D202" s="20">
        <v>4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>
        <v>1</v>
      </c>
      <c r="R202" s="20"/>
      <c r="S202" s="20"/>
      <c r="T202" s="20"/>
      <c r="U202" s="20"/>
      <c r="V202" s="20"/>
      <c r="W202" s="20"/>
      <c r="X202" s="20"/>
      <c r="Y202">
        <v>17</v>
      </c>
    </row>
    <row r="203" spans="1:25" ht="12.75">
      <c r="A203" t="s">
        <v>186</v>
      </c>
      <c r="B203" t="s">
        <v>37</v>
      </c>
      <c r="C203" s="20">
        <v>4</v>
      </c>
      <c r="D203" s="20">
        <v>3</v>
      </c>
      <c r="E203" s="20"/>
      <c r="F203" s="20"/>
      <c r="G203" s="20"/>
      <c r="H203" s="20"/>
      <c r="I203" s="20">
        <v>1</v>
      </c>
      <c r="J203" s="20"/>
      <c r="K203" s="20"/>
      <c r="L203" s="20"/>
      <c r="M203" s="20"/>
      <c r="N203" s="20"/>
      <c r="O203" s="20"/>
      <c r="P203" s="20"/>
      <c r="Q203" s="20">
        <v>1</v>
      </c>
      <c r="R203" s="20"/>
      <c r="S203" s="20"/>
      <c r="T203" s="20"/>
      <c r="U203" s="20"/>
      <c r="V203" s="20"/>
      <c r="W203" s="20"/>
      <c r="X203" s="20">
        <v>8</v>
      </c>
      <c r="Y203">
        <v>33</v>
      </c>
    </row>
    <row r="204" spans="1:25" ht="12.75">
      <c r="A204" t="s">
        <v>187</v>
      </c>
      <c r="B204" t="s">
        <v>43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>
        <v>0</v>
      </c>
    </row>
    <row r="205" spans="1:25" ht="12.75">
      <c r="A205" t="s">
        <v>188</v>
      </c>
      <c r="B205" t="s">
        <v>147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>
        <v>0</v>
      </c>
    </row>
    <row r="206" spans="1:25" ht="12.75">
      <c r="A206" t="s">
        <v>189</v>
      </c>
      <c r="B206" t="s">
        <v>43</v>
      </c>
      <c r="C206" s="20">
        <v>2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>
        <v>2</v>
      </c>
    </row>
    <row r="207" spans="1:25" ht="12.75">
      <c r="A207" t="s">
        <v>190</v>
      </c>
      <c r="B207" t="s">
        <v>149</v>
      </c>
      <c r="C207" s="20">
        <v>4</v>
      </c>
      <c r="D207" s="20">
        <v>3</v>
      </c>
      <c r="E207" s="20">
        <v>6</v>
      </c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>
        <v>1</v>
      </c>
      <c r="Q207" s="20"/>
      <c r="R207" s="20"/>
      <c r="S207" s="20"/>
      <c r="T207" s="20"/>
      <c r="U207" s="20"/>
      <c r="V207" s="20"/>
      <c r="W207" s="20"/>
      <c r="X207" s="20"/>
      <c r="Y207">
        <v>37</v>
      </c>
    </row>
    <row r="208" spans="1:25" ht="12.75">
      <c r="A208" t="s">
        <v>191</v>
      </c>
      <c r="B208" t="s">
        <v>35</v>
      </c>
      <c r="C208" s="20">
        <v>2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>
        <v>2</v>
      </c>
    </row>
    <row r="209" spans="1:25" ht="12.75">
      <c r="A209" t="s">
        <v>192</v>
      </c>
      <c r="B209" t="s">
        <v>41</v>
      </c>
      <c r="C209" s="20">
        <v>2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>
        <v>2</v>
      </c>
    </row>
    <row r="210" spans="1:25" ht="12.75">
      <c r="A210" s="32" t="s">
        <v>193</v>
      </c>
      <c r="B210" s="32" t="s">
        <v>61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2">
        <v>0</v>
      </c>
    </row>
    <row r="211" spans="1:25" ht="12.75">
      <c r="A211" s="19" t="s">
        <v>71</v>
      </c>
      <c r="B211"/>
      <c r="C211" s="20">
        <v>50</v>
      </c>
      <c r="D211" s="20">
        <v>23</v>
      </c>
      <c r="E211" s="20">
        <v>12</v>
      </c>
      <c r="F211" s="20">
        <v>0</v>
      </c>
      <c r="G211" s="20">
        <v>0</v>
      </c>
      <c r="H211" s="20">
        <v>0</v>
      </c>
      <c r="I211" s="20">
        <v>1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2</v>
      </c>
      <c r="Q211" s="20">
        <v>4</v>
      </c>
      <c r="R211" s="20">
        <v>1</v>
      </c>
      <c r="S211" s="20">
        <v>2</v>
      </c>
      <c r="T211" s="20">
        <v>0</v>
      </c>
      <c r="U211" s="20">
        <v>0</v>
      </c>
      <c r="V211" s="20">
        <v>0</v>
      </c>
      <c r="W211" s="20">
        <v>0</v>
      </c>
      <c r="X211" s="20">
        <v>2</v>
      </c>
      <c r="Y211" s="19">
        <v>218</v>
      </c>
    </row>
    <row r="212" spans="1:24" ht="12.75">
      <c r="A212"/>
      <c r="B212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2.75">
      <c r="A213" t="s">
        <v>6</v>
      </c>
      <c r="B213">
        <v>2</v>
      </c>
      <c r="C213" s="20">
        <v>2</v>
      </c>
      <c r="D213" s="20">
        <v>5</v>
      </c>
      <c r="E213" s="20">
        <v>5</v>
      </c>
      <c r="F213" s="20">
        <v>25</v>
      </c>
      <c r="G213" s="20">
        <v>10</v>
      </c>
      <c r="H213" s="20">
        <v>15</v>
      </c>
      <c r="I213" s="20">
        <v>15</v>
      </c>
      <c r="J213" s="20">
        <v>10</v>
      </c>
      <c r="K213" s="20">
        <v>25</v>
      </c>
      <c r="L213" s="20">
        <v>25</v>
      </c>
      <c r="M213" s="20">
        <v>50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2.75">
      <c r="A214" s="29" t="s">
        <v>72</v>
      </c>
      <c r="B214" s="29" t="s">
        <v>73</v>
      </c>
      <c r="C214" s="30" t="s">
        <v>74</v>
      </c>
      <c r="D214" s="30" t="s">
        <v>75</v>
      </c>
      <c r="E214" s="30" t="s">
        <v>76</v>
      </c>
      <c r="F214" s="30" t="s">
        <v>77</v>
      </c>
      <c r="G214" s="30" t="s">
        <v>78</v>
      </c>
      <c r="H214" s="30" t="s">
        <v>79</v>
      </c>
      <c r="I214" s="30" t="s">
        <v>80</v>
      </c>
      <c r="J214" s="30" t="s">
        <v>81</v>
      </c>
      <c r="K214" s="30" t="s">
        <v>82</v>
      </c>
      <c r="L214" s="30" t="s">
        <v>83</v>
      </c>
      <c r="M214" s="30" t="s">
        <v>84</v>
      </c>
      <c r="N214" s="30" t="s">
        <v>85</v>
      </c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2.75">
      <c r="A215" t="s">
        <v>194</v>
      </c>
      <c r="B215">
        <v>29</v>
      </c>
      <c r="C215" s="20">
        <v>16</v>
      </c>
      <c r="D215" s="20">
        <v>2</v>
      </c>
      <c r="E215" s="20">
        <v>1</v>
      </c>
      <c r="F215" s="20">
        <v>1</v>
      </c>
      <c r="G215" s="20">
        <v>3</v>
      </c>
      <c r="H215" s="20">
        <v>1</v>
      </c>
      <c r="I215" s="20">
        <v>2</v>
      </c>
      <c r="J215" s="20">
        <v>1</v>
      </c>
      <c r="K215" s="20">
        <v>1</v>
      </c>
      <c r="L215" s="20">
        <v>1</v>
      </c>
      <c r="M215" s="20">
        <v>0</v>
      </c>
      <c r="N215" s="35">
        <v>265</v>
      </c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2.75">
      <c r="A216"/>
      <c r="B216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2.75">
      <c r="A217"/>
      <c r="B217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5" ht="12.75">
      <c r="A218" s="37"/>
      <c r="B218" s="38"/>
      <c r="C218" s="39"/>
      <c r="D218" s="39"/>
      <c r="E218" s="39"/>
      <c r="F218" s="39"/>
      <c r="G218" s="39"/>
      <c r="H218" s="40" t="s">
        <v>195</v>
      </c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18"/>
    </row>
    <row r="219" spans="1:24" ht="12.75">
      <c r="A219" s="19" t="s">
        <v>196</v>
      </c>
      <c r="B2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2.75">
      <c r="A220" t="s">
        <v>197</v>
      </c>
      <c r="B2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3.5" thickBot="1">
      <c r="A221"/>
      <c r="B221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2.75">
      <c r="A222"/>
      <c r="B222"/>
      <c r="C222" s="41"/>
      <c r="D222" s="42"/>
      <c r="E222" s="42"/>
      <c r="F222" s="42"/>
      <c r="G222" s="43" t="s">
        <v>198</v>
      </c>
      <c r="H222" s="44">
        <v>563</v>
      </c>
      <c r="I222" s="20"/>
      <c r="J222" s="20"/>
      <c r="K222" s="20"/>
      <c r="L222" s="26" t="s">
        <v>2</v>
      </c>
      <c r="M222" s="20">
        <v>202</v>
      </c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3.5" thickBot="1">
      <c r="A223"/>
      <c r="B223"/>
      <c r="C223" s="45"/>
      <c r="D223" s="46"/>
      <c r="E223" s="46"/>
      <c r="F223" s="46"/>
      <c r="G223" s="47" t="s">
        <v>3</v>
      </c>
      <c r="H223" s="48">
        <v>26.80952380952381</v>
      </c>
      <c r="I223" s="20"/>
      <c r="J223" s="20"/>
      <c r="K223" s="20"/>
      <c r="L223" s="26" t="s">
        <v>4</v>
      </c>
      <c r="M223" s="20">
        <v>361</v>
      </c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2.75">
      <c r="A224"/>
      <c r="B224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2.75">
      <c r="A225"/>
      <c r="B225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2.75">
      <c r="A226" s="19" t="s">
        <v>5</v>
      </c>
      <c r="B226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5" ht="12.75">
      <c r="A227" s="19"/>
      <c r="B227" s="49" t="s">
        <v>6</v>
      </c>
      <c r="C227" s="20">
        <v>1</v>
      </c>
      <c r="D227" s="20">
        <v>2</v>
      </c>
      <c r="E227" s="20">
        <v>4</v>
      </c>
      <c r="F227" s="20">
        <v>5</v>
      </c>
      <c r="G227" s="20">
        <v>7</v>
      </c>
      <c r="H227" s="20">
        <v>10</v>
      </c>
      <c r="I227" s="20">
        <v>10</v>
      </c>
      <c r="J227" s="20">
        <v>15</v>
      </c>
      <c r="K227" s="20">
        <v>20</v>
      </c>
      <c r="L227" s="20">
        <v>25</v>
      </c>
      <c r="M227" s="20">
        <v>25</v>
      </c>
      <c r="N227" s="20">
        <v>20</v>
      </c>
      <c r="O227" s="20">
        <v>30</v>
      </c>
      <c r="P227" s="20">
        <v>3</v>
      </c>
      <c r="Q227" s="20">
        <v>5</v>
      </c>
      <c r="R227" s="20">
        <v>10</v>
      </c>
      <c r="S227" s="20">
        <v>5</v>
      </c>
      <c r="T227" s="20">
        <v>6</v>
      </c>
      <c r="U227" s="20">
        <v>8</v>
      </c>
      <c r="V227" s="20">
        <v>11</v>
      </c>
      <c r="W227" s="20">
        <v>2</v>
      </c>
      <c r="X227" s="20">
        <v>1</v>
      </c>
      <c r="Y227" s="19"/>
    </row>
    <row r="228" spans="1:25" ht="12.75">
      <c r="A228" s="29" t="s">
        <v>7</v>
      </c>
      <c r="B228" s="29" t="s">
        <v>8</v>
      </c>
      <c r="C228" s="30" t="s">
        <v>9</v>
      </c>
      <c r="D228" s="30" t="s">
        <v>10</v>
      </c>
      <c r="E228" s="30" t="s">
        <v>11</v>
      </c>
      <c r="F228" s="30" t="s">
        <v>12</v>
      </c>
      <c r="G228" s="30" t="s">
        <v>13</v>
      </c>
      <c r="H228" s="30" t="s">
        <v>14</v>
      </c>
      <c r="I228" s="30" t="s">
        <v>15</v>
      </c>
      <c r="J228" s="30" t="s">
        <v>16</v>
      </c>
      <c r="K228" s="30" t="s">
        <v>17</v>
      </c>
      <c r="L228" s="30" t="s">
        <v>18</v>
      </c>
      <c r="M228" s="30" t="s">
        <v>19</v>
      </c>
      <c r="N228" s="30" t="s">
        <v>20</v>
      </c>
      <c r="O228" s="30" t="s">
        <v>21</v>
      </c>
      <c r="P228" s="30" t="s">
        <v>22</v>
      </c>
      <c r="Q228" s="30" t="s">
        <v>23</v>
      </c>
      <c r="R228" s="30" t="s">
        <v>24</v>
      </c>
      <c r="S228" s="30" t="s">
        <v>25</v>
      </c>
      <c r="T228" s="30" t="s">
        <v>26</v>
      </c>
      <c r="U228" s="30" t="s">
        <v>27</v>
      </c>
      <c r="V228" s="30" t="s">
        <v>28</v>
      </c>
      <c r="W228" s="30" t="s">
        <v>29</v>
      </c>
      <c r="X228" s="30" t="s">
        <v>30</v>
      </c>
      <c r="Y228" s="29" t="s">
        <v>31</v>
      </c>
    </row>
    <row r="229" spans="1:25" ht="12.75">
      <c r="A229" t="s">
        <v>199</v>
      </c>
      <c r="B229" t="s">
        <v>41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>
        <v>0</v>
      </c>
    </row>
    <row r="230" spans="1:25" ht="12.75">
      <c r="A230" t="s">
        <v>200</v>
      </c>
      <c r="B230" t="s">
        <v>41</v>
      </c>
      <c r="C230" s="20">
        <v>4</v>
      </c>
      <c r="D230" s="20">
        <v>4</v>
      </c>
      <c r="E230" s="20">
        <v>2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>
        <v>2</v>
      </c>
      <c r="Q230" s="20"/>
      <c r="R230" s="20"/>
      <c r="S230" s="20"/>
      <c r="T230" s="20"/>
      <c r="U230" s="20"/>
      <c r="V230" s="20"/>
      <c r="W230" s="20"/>
      <c r="X230" s="20">
        <v>7</v>
      </c>
      <c r="Y230">
        <v>33</v>
      </c>
    </row>
    <row r="231" spans="1:25" ht="12.75">
      <c r="A231" t="s">
        <v>201</v>
      </c>
      <c r="B231" t="s">
        <v>39</v>
      </c>
      <c r="C231" s="20">
        <v>2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>
        <v>2</v>
      </c>
    </row>
    <row r="232" spans="1:25" ht="12.75">
      <c r="A232" t="s">
        <v>202</v>
      </c>
      <c r="B232" t="s">
        <v>45</v>
      </c>
      <c r="C232" s="20">
        <v>4</v>
      </c>
      <c r="D232" s="20">
        <v>4</v>
      </c>
      <c r="E232" s="20"/>
      <c r="F232" s="20"/>
      <c r="G232" s="20"/>
      <c r="H232" s="20"/>
      <c r="I232" s="20">
        <v>1</v>
      </c>
      <c r="J232" s="20">
        <v>1</v>
      </c>
      <c r="K232" s="20"/>
      <c r="L232" s="20"/>
      <c r="M232" s="20"/>
      <c r="N232" s="20"/>
      <c r="O232" s="20"/>
      <c r="P232" s="20">
        <v>1</v>
      </c>
      <c r="Q232" s="20">
        <v>1</v>
      </c>
      <c r="R232" s="20"/>
      <c r="S232" s="20"/>
      <c r="T232" s="20"/>
      <c r="U232" s="20"/>
      <c r="V232" s="20"/>
      <c r="W232" s="20"/>
      <c r="X232" s="20"/>
      <c r="Y232">
        <v>45</v>
      </c>
    </row>
    <row r="233" spans="1:25" ht="12.75">
      <c r="A233" t="s">
        <v>203</v>
      </c>
      <c r="B233" t="s">
        <v>41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>
        <v>0</v>
      </c>
    </row>
    <row r="234" spans="1:25" ht="12.75">
      <c r="A234" t="s">
        <v>204</v>
      </c>
      <c r="B234" t="s">
        <v>149</v>
      </c>
      <c r="C234" s="20">
        <v>2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>
        <v>2</v>
      </c>
    </row>
    <row r="235" spans="1:25" ht="12.75">
      <c r="A235" t="s">
        <v>205</v>
      </c>
      <c r="B235" t="s">
        <v>41</v>
      </c>
      <c r="C235" s="20">
        <v>4</v>
      </c>
      <c r="D235" s="20">
        <v>3</v>
      </c>
      <c r="E235" s="20">
        <v>2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>
        <v>2</v>
      </c>
      <c r="Q235" s="20">
        <v>1</v>
      </c>
      <c r="R235" s="20"/>
      <c r="S235" s="20"/>
      <c r="T235" s="20"/>
      <c r="U235" s="20"/>
      <c r="V235" s="20"/>
      <c r="W235" s="20"/>
      <c r="X235" s="20">
        <v>9</v>
      </c>
      <c r="Y235">
        <v>38</v>
      </c>
    </row>
    <row r="236" spans="1:25" ht="12.75">
      <c r="A236" t="s">
        <v>206</v>
      </c>
      <c r="B236" t="s">
        <v>33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>
        <v>0</v>
      </c>
    </row>
    <row r="237" spans="1:25" ht="12.75">
      <c r="A237" t="s">
        <v>207</v>
      </c>
      <c r="B237" t="s">
        <v>64</v>
      </c>
      <c r="C237" s="20">
        <v>4</v>
      </c>
      <c r="D237" s="20">
        <v>3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>
        <v>2</v>
      </c>
      <c r="Q237" s="20"/>
      <c r="R237" s="20"/>
      <c r="S237" s="20"/>
      <c r="T237" s="20"/>
      <c r="U237" s="20"/>
      <c r="V237" s="20"/>
      <c r="W237" s="20"/>
      <c r="X237" s="20"/>
      <c r="Y237">
        <v>16</v>
      </c>
    </row>
    <row r="238" spans="1:25" ht="12.75">
      <c r="A238" t="s">
        <v>208</v>
      </c>
      <c r="B238" t="s">
        <v>39</v>
      </c>
      <c r="C238" s="20">
        <v>4</v>
      </c>
      <c r="D238" s="20">
        <v>3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>
        <v>10</v>
      </c>
    </row>
    <row r="239" spans="1:25" ht="12.75">
      <c r="A239" t="s">
        <v>209</v>
      </c>
      <c r="B239" t="s">
        <v>39</v>
      </c>
      <c r="C239" s="20">
        <v>1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>
        <v>1</v>
      </c>
    </row>
    <row r="240" spans="1:25" ht="12.75">
      <c r="A240" t="s">
        <v>210</v>
      </c>
      <c r="B240" t="s">
        <v>43</v>
      </c>
      <c r="C240" s="20">
        <v>4</v>
      </c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>
        <v>4</v>
      </c>
    </row>
    <row r="241" spans="1:25" ht="12.75">
      <c r="A241" t="s">
        <v>211</v>
      </c>
      <c r="B241" t="s">
        <v>33</v>
      </c>
      <c r="C241" s="20">
        <v>2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>
        <v>2</v>
      </c>
    </row>
    <row r="242" spans="1:25" ht="12.75">
      <c r="A242" t="s">
        <v>212</v>
      </c>
      <c r="B242" t="s">
        <v>41</v>
      </c>
      <c r="C242" s="20">
        <v>2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>
        <v>2</v>
      </c>
    </row>
    <row r="243" spans="1:25" ht="12.75">
      <c r="A243" t="s">
        <v>213</v>
      </c>
      <c r="B243" t="s">
        <v>35</v>
      </c>
      <c r="C243" s="20">
        <v>4</v>
      </c>
      <c r="D243" s="20">
        <v>2</v>
      </c>
      <c r="E243" s="20">
        <v>2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>
        <v>1</v>
      </c>
      <c r="T243" s="20"/>
      <c r="U243" s="20"/>
      <c r="V243" s="20"/>
      <c r="W243" s="20"/>
      <c r="X243" s="20">
        <v>9</v>
      </c>
      <c r="Y243">
        <v>30</v>
      </c>
    </row>
    <row r="244" spans="1:25" ht="12.75">
      <c r="A244" t="s">
        <v>214</v>
      </c>
      <c r="B244" t="s">
        <v>215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>
        <v>0</v>
      </c>
    </row>
    <row r="245" spans="1:25" ht="12.75">
      <c r="A245" t="s">
        <v>216</v>
      </c>
      <c r="B245" t="s">
        <v>39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>
        <v>0</v>
      </c>
    </row>
    <row r="246" spans="1:25" ht="12.75">
      <c r="A246" t="s">
        <v>217</v>
      </c>
      <c r="B246" t="s">
        <v>61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>
        <v>0</v>
      </c>
    </row>
    <row r="247" spans="1:25" ht="12.75">
      <c r="A247" t="s">
        <v>218</v>
      </c>
      <c r="B247" t="s">
        <v>64</v>
      </c>
      <c r="C247" s="20">
        <v>3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>
        <v>3</v>
      </c>
    </row>
    <row r="248" spans="1:25" ht="12.75">
      <c r="A248" t="s">
        <v>219</v>
      </c>
      <c r="B248" t="s">
        <v>64</v>
      </c>
      <c r="C248" s="20">
        <v>3</v>
      </c>
      <c r="D248" s="20">
        <v>1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>
        <v>1</v>
      </c>
      <c r="Q248" s="20"/>
      <c r="R248" s="20"/>
      <c r="S248" s="20"/>
      <c r="T248" s="20"/>
      <c r="U248" s="20"/>
      <c r="V248" s="20"/>
      <c r="W248" s="20"/>
      <c r="X248" s="20"/>
      <c r="Y248">
        <v>8</v>
      </c>
    </row>
    <row r="249" spans="1:25" ht="12.75">
      <c r="A249" s="32" t="s">
        <v>220</v>
      </c>
      <c r="B249" s="32" t="s">
        <v>35</v>
      </c>
      <c r="C249" s="34">
        <v>4</v>
      </c>
      <c r="D249" s="34">
        <v>1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2">
        <v>6</v>
      </c>
    </row>
    <row r="250" spans="1:25" ht="12.75">
      <c r="A250" s="19" t="s">
        <v>71</v>
      </c>
      <c r="B250"/>
      <c r="C250" s="20">
        <v>47</v>
      </c>
      <c r="D250" s="20">
        <v>21</v>
      </c>
      <c r="E250" s="20">
        <v>6</v>
      </c>
      <c r="F250" s="20">
        <v>0</v>
      </c>
      <c r="G250" s="20">
        <v>0</v>
      </c>
      <c r="H250" s="20">
        <v>0</v>
      </c>
      <c r="I250" s="20">
        <v>1</v>
      </c>
      <c r="J250" s="20">
        <v>1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8</v>
      </c>
      <c r="Q250" s="20">
        <v>2</v>
      </c>
      <c r="R250" s="20">
        <v>0</v>
      </c>
      <c r="S250" s="20">
        <v>1</v>
      </c>
      <c r="T250" s="20">
        <v>0</v>
      </c>
      <c r="U250" s="20">
        <v>0</v>
      </c>
      <c r="V250" s="20">
        <v>0</v>
      </c>
      <c r="W250" s="20">
        <v>0</v>
      </c>
      <c r="X250" s="20">
        <v>3</v>
      </c>
      <c r="Y250" s="19">
        <v>202</v>
      </c>
    </row>
    <row r="251" spans="1:24" ht="12.75">
      <c r="A251"/>
      <c r="B251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2.75">
      <c r="A252" t="s">
        <v>6</v>
      </c>
      <c r="B252">
        <v>2</v>
      </c>
      <c r="C252" s="20">
        <v>2</v>
      </c>
      <c r="D252" s="20">
        <v>5</v>
      </c>
      <c r="E252" s="20">
        <v>5</v>
      </c>
      <c r="F252" s="20">
        <v>25</v>
      </c>
      <c r="G252" s="20">
        <v>10</v>
      </c>
      <c r="H252" s="20">
        <v>15</v>
      </c>
      <c r="I252" s="20">
        <v>15</v>
      </c>
      <c r="J252" s="20">
        <v>10</v>
      </c>
      <c r="K252" s="20">
        <v>25</v>
      </c>
      <c r="L252" s="20">
        <v>25</v>
      </c>
      <c r="M252" s="20">
        <v>50</v>
      </c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2.75">
      <c r="A253" s="29" t="s">
        <v>72</v>
      </c>
      <c r="B253" s="29" t="s">
        <v>73</v>
      </c>
      <c r="C253" s="30" t="s">
        <v>74</v>
      </c>
      <c r="D253" s="30" t="s">
        <v>75</v>
      </c>
      <c r="E253" s="30" t="s">
        <v>76</v>
      </c>
      <c r="F253" s="30" t="s">
        <v>77</v>
      </c>
      <c r="G253" s="30" t="s">
        <v>78</v>
      </c>
      <c r="H253" s="30" t="s">
        <v>79</v>
      </c>
      <c r="I253" s="30" t="s">
        <v>80</v>
      </c>
      <c r="J253" s="30" t="s">
        <v>81</v>
      </c>
      <c r="K253" s="30" t="s">
        <v>82</v>
      </c>
      <c r="L253" s="30" t="s">
        <v>83</v>
      </c>
      <c r="M253" s="30" t="s">
        <v>84</v>
      </c>
      <c r="N253" s="30" t="s">
        <v>85</v>
      </c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2.75">
      <c r="A254" t="s">
        <v>221</v>
      </c>
      <c r="B254">
        <v>37</v>
      </c>
      <c r="C254" s="20">
        <v>21</v>
      </c>
      <c r="D254" s="20">
        <v>3</v>
      </c>
      <c r="E254" s="20">
        <v>2</v>
      </c>
      <c r="F254" s="20">
        <v>2</v>
      </c>
      <c r="G254" s="20">
        <v>4</v>
      </c>
      <c r="H254" s="20">
        <v>1</v>
      </c>
      <c r="I254" s="20">
        <v>2</v>
      </c>
      <c r="J254" s="20">
        <v>1</v>
      </c>
      <c r="K254" s="20">
        <v>2</v>
      </c>
      <c r="L254" s="20">
        <v>1</v>
      </c>
      <c r="M254" s="20">
        <v>0</v>
      </c>
      <c r="N254" s="35">
        <v>361</v>
      </c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2.75">
      <c r="A255"/>
      <c r="B255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2.75">
      <c r="A256"/>
      <c r="B256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5" ht="12.75">
      <c r="A257" s="37"/>
      <c r="B257" s="38"/>
      <c r="C257" s="39"/>
      <c r="D257" s="39"/>
      <c r="E257" s="39"/>
      <c r="F257" s="39"/>
      <c r="G257" s="39"/>
      <c r="H257" s="40" t="s">
        <v>222</v>
      </c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18"/>
    </row>
    <row r="258" spans="1:24" ht="12.75">
      <c r="A258" s="19" t="s">
        <v>223</v>
      </c>
      <c r="B258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2.75">
      <c r="A259" t="s">
        <v>224</v>
      </c>
      <c r="B25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3.5" thickBot="1">
      <c r="A260"/>
      <c r="B26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2.75">
      <c r="A261"/>
      <c r="B261"/>
      <c r="C261" s="41"/>
      <c r="D261" s="42"/>
      <c r="E261" s="42"/>
      <c r="F261" s="42"/>
      <c r="G261" s="43" t="s">
        <v>225</v>
      </c>
      <c r="H261" s="44">
        <v>542</v>
      </c>
      <c r="I261" s="20"/>
      <c r="J261" s="20"/>
      <c r="K261" s="20"/>
      <c r="L261" s="26" t="s">
        <v>2</v>
      </c>
      <c r="M261" s="20">
        <v>203</v>
      </c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3.5" thickBot="1">
      <c r="A262"/>
      <c r="B262"/>
      <c r="C262" s="45"/>
      <c r="D262" s="46"/>
      <c r="E262" s="46"/>
      <c r="F262" s="46"/>
      <c r="G262" s="47" t="s">
        <v>3</v>
      </c>
      <c r="H262" s="48">
        <v>27.1</v>
      </c>
      <c r="I262" s="20"/>
      <c r="J262" s="20"/>
      <c r="K262" s="20"/>
      <c r="L262" s="26" t="s">
        <v>4</v>
      </c>
      <c r="M262" s="20">
        <v>339</v>
      </c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2.75">
      <c r="A263"/>
      <c r="B263"/>
      <c r="C263" s="20"/>
      <c r="D263" s="20"/>
      <c r="E263" s="20"/>
      <c r="F263" s="20"/>
      <c r="G263" s="26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2.75">
      <c r="A264" s="19" t="s">
        <v>5</v>
      </c>
      <c r="B264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5" ht="12.75">
      <c r="A265" s="19"/>
      <c r="B265" s="49" t="s">
        <v>6</v>
      </c>
      <c r="C265" s="20">
        <v>1</v>
      </c>
      <c r="D265" s="20">
        <v>2</v>
      </c>
      <c r="E265" s="20">
        <v>4</v>
      </c>
      <c r="F265" s="20">
        <v>5</v>
      </c>
      <c r="G265" s="20">
        <v>7</v>
      </c>
      <c r="H265" s="20">
        <v>10</v>
      </c>
      <c r="I265" s="20">
        <v>10</v>
      </c>
      <c r="J265" s="20">
        <v>15</v>
      </c>
      <c r="K265" s="20">
        <v>20</v>
      </c>
      <c r="L265" s="20">
        <v>25</v>
      </c>
      <c r="M265" s="20">
        <v>25</v>
      </c>
      <c r="N265" s="20">
        <v>20</v>
      </c>
      <c r="O265" s="20">
        <v>30</v>
      </c>
      <c r="P265" s="20">
        <v>3</v>
      </c>
      <c r="Q265" s="20">
        <v>5</v>
      </c>
      <c r="R265" s="20">
        <v>10</v>
      </c>
      <c r="S265" s="20">
        <v>5</v>
      </c>
      <c r="T265" s="20">
        <v>6</v>
      </c>
      <c r="U265" s="20">
        <v>8</v>
      </c>
      <c r="V265" s="20">
        <v>11</v>
      </c>
      <c r="W265" s="20">
        <v>2</v>
      </c>
      <c r="X265" s="20">
        <v>1</v>
      </c>
      <c r="Y265" s="19"/>
    </row>
    <row r="266" spans="1:25" ht="12.75">
      <c r="A266" s="29" t="s">
        <v>7</v>
      </c>
      <c r="B266" s="29" t="s">
        <v>8</v>
      </c>
      <c r="C266" s="30" t="s">
        <v>9</v>
      </c>
      <c r="D266" s="30" t="s">
        <v>10</v>
      </c>
      <c r="E266" s="30" t="s">
        <v>11</v>
      </c>
      <c r="F266" s="30" t="s">
        <v>12</v>
      </c>
      <c r="G266" s="30" t="s">
        <v>13</v>
      </c>
      <c r="H266" s="30" t="s">
        <v>14</v>
      </c>
      <c r="I266" s="30" t="s">
        <v>15</v>
      </c>
      <c r="J266" s="30" t="s">
        <v>16</v>
      </c>
      <c r="K266" s="30" t="s">
        <v>17</v>
      </c>
      <c r="L266" s="30" t="s">
        <v>18</v>
      </c>
      <c r="M266" s="30" t="s">
        <v>19</v>
      </c>
      <c r="N266" s="30" t="s">
        <v>20</v>
      </c>
      <c r="O266" s="30" t="s">
        <v>21</v>
      </c>
      <c r="P266" s="30" t="s">
        <v>22</v>
      </c>
      <c r="Q266" s="30" t="s">
        <v>23</v>
      </c>
      <c r="R266" s="30" t="s">
        <v>24</v>
      </c>
      <c r="S266" s="30" t="s">
        <v>25</v>
      </c>
      <c r="T266" s="30" t="s">
        <v>26</v>
      </c>
      <c r="U266" s="30" t="s">
        <v>27</v>
      </c>
      <c r="V266" s="30" t="s">
        <v>28</v>
      </c>
      <c r="W266" s="30" t="s">
        <v>29</v>
      </c>
      <c r="X266" s="30" t="s">
        <v>30</v>
      </c>
      <c r="Y266" s="29" t="s">
        <v>31</v>
      </c>
    </row>
    <row r="267" spans="1:25" ht="12.75">
      <c r="A267" t="s">
        <v>226</v>
      </c>
      <c r="B267" t="s">
        <v>64</v>
      </c>
      <c r="C267" s="20">
        <v>1</v>
      </c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>
        <v>1</v>
      </c>
    </row>
    <row r="268" spans="1:25" ht="12.75">
      <c r="A268" t="s">
        <v>227</v>
      </c>
      <c r="B268" t="s">
        <v>39</v>
      </c>
      <c r="C268" s="20">
        <v>2</v>
      </c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>
        <v>2</v>
      </c>
    </row>
    <row r="269" spans="1:25" ht="12.75">
      <c r="A269" t="s">
        <v>228</v>
      </c>
      <c r="B269" t="s">
        <v>39</v>
      </c>
      <c r="C269" s="20">
        <v>2</v>
      </c>
      <c r="D269" s="20">
        <v>1</v>
      </c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>
        <v>4</v>
      </c>
    </row>
    <row r="270" spans="1:25" ht="12.75">
      <c r="A270" t="s">
        <v>229</v>
      </c>
      <c r="B270" t="s">
        <v>33</v>
      </c>
      <c r="C270" s="20">
        <v>4</v>
      </c>
      <c r="D270" s="20">
        <v>4</v>
      </c>
      <c r="E270" s="20"/>
      <c r="F270" s="20"/>
      <c r="G270" s="20"/>
      <c r="H270" s="20"/>
      <c r="I270" s="20"/>
      <c r="J270" s="20">
        <v>1</v>
      </c>
      <c r="K270" s="20">
        <v>1</v>
      </c>
      <c r="L270" s="20"/>
      <c r="M270" s="20">
        <v>1</v>
      </c>
      <c r="N270" s="20"/>
      <c r="O270" s="20"/>
      <c r="P270" s="20">
        <v>1</v>
      </c>
      <c r="Q270" s="20">
        <v>2</v>
      </c>
      <c r="R270" s="20">
        <v>1</v>
      </c>
      <c r="S270" s="20">
        <v>1</v>
      </c>
      <c r="T270" s="20"/>
      <c r="U270" s="20"/>
      <c r="V270" s="20">
        <v>1</v>
      </c>
      <c r="W270" s="20"/>
      <c r="X270" s="20">
        <v>5</v>
      </c>
      <c r="Y270">
        <v>116</v>
      </c>
    </row>
    <row r="271" spans="1:25" ht="12.75">
      <c r="A271" t="s">
        <v>230</v>
      </c>
      <c r="B271" t="s">
        <v>147</v>
      </c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>
        <v>0</v>
      </c>
    </row>
    <row r="272" spans="1:25" ht="12.75">
      <c r="A272" t="s">
        <v>231</v>
      </c>
      <c r="B272" t="s">
        <v>41</v>
      </c>
      <c r="C272" s="20">
        <v>4</v>
      </c>
      <c r="D272" s="20">
        <v>2</v>
      </c>
      <c r="E272" s="20">
        <v>1</v>
      </c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>
        <v>12</v>
      </c>
    </row>
    <row r="273" spans="1:25" ht="12.75">
      <c r="A273" t="s">
        <v>232</v>
      </c>
      <c r="B273" t="s">
        <v>233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>
        <v>0</v>
      </c>
    </row>
    <row r="274" spans="1:25" ht="12.75">
      <c r="A274" t="s">
        <v>234</v>
      </c>
      <c r="B274" t="s">
        <v>41</v>
      </c>
      <c r="C274" s="20">
        <v>4</v>
      </c>
      <c r="D274" s="20">
        <v>1</v>
      </c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>
        <v>6</v>
      </c>
    </row>
    <row r="275" spans="1:25" ht="12.75">
      <c r="A275" t="s">
        <v>235</v>
      </c>
      <c r="B275" t="s">
        <v>147</v>
      </c>
      <c r="C275" s="20">
        <v>4</v>
      </c>
      <c r="D275" s="20">
        <v>2</v>
      </c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>
        <v>1</v>
      </c>
      <c r="R275" s="20"/>
      <c r="S275" s="20"/>
      <c r="T275" s="20"/>
      <c r="U275" s="20"/>
      <c r="V275" s="20"/>
      <c r="W275" s="20"/>
      <c r="X275" s="20"/>
      <c r="Y275">
        <v>13</v>
      </c>
    </row>
    <row r="276" spans="1:25" ht="12.75">
      <c r="A276" t="s">
        <v>236</v>
      </c>
      <c r="B276" t="s">
        <v>152</v>
      </c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>
        <v>0</v>
      </c>
    </row>
    <row r="277" spans="1:25" ht="12.75">
      <c r="A277" t="s">
        <v>237</v>
      </c>
      <c r="B277" t="s">
        <v>41</v>
      </c>
      <c r="C277" s="20">
        <v>1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>
        <v>1</v>
      </c>
    </row>
    <row r="278" spans="1:25" ht="12.75">
      <c r="A278" t="s">
        <v>238</v>
      </c>
      <c r="B278" t="s">
        <v>64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>
        <v>0</v>
      </c>
    </row>
    <row r="279" spans="1:25" ht="12.75">
      <c r="A279" t="s">
        <v>239</v>
      </c>
      <c r="B279" t="s">
        <v>64</v>
      </c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>
        <v>0</v>
      </c>
    </row>
    <row r="280" spans="1:25" ht="12.75">
      <c r="A280" t="s">
        <v>240</v>
      </c>
      <c r="B280" t="s">
        <v>35</v>
      </c>
      <c r="C280" s="20">
        <v>4</v>
      </c>
      <c r="D280" s="20">
        <v>2</v>
      </c>
      <c r="E280" s="20">
        <v>2</v>
      </c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>
        <v>16</v>
      </c>
    </row>
    <row r="281" spans="1:25" ht="12.75">
      <c r="A281" t="s">
        <v>241</v>
      </c>
      <c r="B281" t="s">
        <v>41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>
        <v>0</v>
      </c>
    </row>
    <row r="282" spans="1:25" ht="12.75">
      <c r="A282" t="s">
        <v>242</v>
      </c>
      <c r="B282" t="s">
        <v>43</v>
      </c>
      <c r="C282" s="20">
        <v>4</v>
      </c>
      <c r="D282" s="20">
        <v>3</v>
      </c>
      <c r="E282" s="20">
        <v>1</v>
      </c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>
        <v>2</v>
      </c>
      <c r="Q282" s="20"/>
      <c r="R282" s="20"/>
      <c r="S282" s="20"/>
      <c r="T282" s="20"/>
      <c r="U282" s="20"/>
      <c r="V282" s="20"/>
      <c r="W282" s="20">
        <v>3</v>
      </c>
      <c r="X282" s="20"/>
      <c r="Y282">
        <v>26</v>
      </c>
    </row>
    <row r="283" spans="1:25" ht="12.75">
      <c r="A283" t="s">
        <v>243</v>
      </c>
      <c r="B283" t="s">
        <v>41</v>
      </c>
      <c r="C283" s="20">
        <v>1</v>
      </c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>
        <v>1</v>
      </c>
    </row>
    <row r="284" spans="1:25" ht="12.75">
      <c r="A284" t="s">
        <v>244</v>
      </c>
      <c r="B284" t="s">
        <v>147</v>
      </c>
      <c r="C284" s="20">
        <v>1</v>
      </c>
      <c r="D284" s="20">
        <v>1</v>
      </c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>
        <v>3</v>
      </c>
    </row>
    <row r="285" spans="1:25" ht="12.75">
      <c r="A285" t="s">
        <v>245</v>
      </c>
      <c r="B285" t="s">
        <v>61</v>
      </c>
      <c r="C285" s="20">
        <v>1</v>
      </c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>
        <v>1</v>
      </c>
    </row>
    <row r="286" spans="1:25" ht="12.75">
      <c r="A286" s="32" t="s">
        <v>246</v>
      </c>
      <c r="B286" s="32" t="s">
        <v>61</v>
      </c>
      <c r="C286" s="34">
        <v>1</v>
      </c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2">
        <v>1</v>
      </c>
    </row>
    <row r="287" spans="1:25" ht="12.75">
      <c r="A287" s="19" t="s">
        <v>71</v>
      </c>
      <c r="B287"/>
      <c r="C287" s="20">
        <v>34</v>
      </c>
      <c r="D287" s="20">
        <v>16</v>
      </c>
      <c r="E287" s="20">
        <v>4</v>
      </c>
      <c r="F287" s="20">
        <v>0</v>
      </c>
      <c r="G287" s="20">
        <v>0</v>
      </c>
      <c r="H287" s="20">
        <v>0</v>
      </c>
      <c r="I287" s="20">
        <v>0</v>
      </c>
      <c r="J287" s="20">
        <v>1</v>
      </c>
      <c r="K287" s="20">
        <v>1</v>
      </c>
      <c r="L287" s="20">
        <v>0</v>
      </c>
      <c r="M287" s="20">
        <v>1</v>
      </c>
      <c r="N287" s="20">
        <v>0</v>
      </c>
      <c r="O287" s="20">
        <v>0</v>
      </c>
      <c r="P287" s="20">
        <v>3</v>
      </c>
      <c r="Q287" s="20">
        <v>3</v>
      </c>
      <c r="R287" s="20">
        <v>1</v>
      </c>
      <c r="S287" s="20">
        <v>1</v>
      </c>
      <c r="T287" s="20">
        <v>0</v>
      </c>
      <c r="U287" s="20">
        <v>0</v>
      </c>
      <c r="V287" s="20">
        <v>1</v>
      </c>
      <c r="W287" s="20">
        <v>3</v>
      </c>
      <c r="X287" s="20">
        <v>1</v>
      </c>
      <c r="Y287" s="19">
        <v>203</v>
      </c>
    </row>
    <row r="288" spans="1:24" ht="12.75">
      <c r="A288"/>
      <c r="B288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2.75">
      <c r="A289" t="s">
        <v>6</v>
      </c>
      <c r="B289">
        <v>2</v>
      </c>
      <c r="C289" s="20">
        <v>2</v>
      </c>
      <c r="D289" s="20">
        <v>5</v>
      </c>
      <c r="E289" s="20">
        <v>5</v>
      </c>
      <c r="F289" s="20">
        <v>25</v>
      </c>
      <c r="G289" s="20">
        <v>10</v>
      </c>
      <c r="H289" s="20">
        <v>15</v>
      </c>
      <c r="I289" s="20">
        <v>15</v>
      </c>
      <c r="J289" s="20">
        <v>10</v>
      </c>
      <c r="K289" s="20">
        <v>25</v>
      </c>
      <c r="L289" s="20">
        <v>25</v>
      </c>
      <c r="M289" s="20">
        <v>50</v>
      </c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2.75">
      <c r="A290" s="29" t="s">
        <v>72</v>
      </c>
      <c r="B290" s="29" t="s">
        <v>73</v>
      </c>
      <c r="C290" s="30" t="s">
        <v>74</v>
      </c>
      <c r="D290" s="30" t="s">
        <v>75</v>
      </c>
      <c r="E290" s="30" t="s">
        <v>76</v>
      </c>
      <c r="F290" s="30" t="s">
        <v>77</v>
      </c>
      <c r="G290" s="30" t="s">
        <v>78</v>
      </c>
      <c r="H290" s="30" t="s">
        <v>79</v>
      </c>
      <c r="I290" s="30" t="s">
        <v>80</v>
      </c>
      <c r="J290" s="30" t="s">
        <v>81</v>
      </c>
      <c r="K290" s="30" t="s">
        <v>82</v>
      </c>
      <c r="L290" s="30" t="s">
        <v>83</v>
      </c>
      <c r="M290" s="30" t="s">
        <v>84</v>
      </c>
      <c r="N290" s="30" t="s">
        <v>85</v>
      </c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2.75">
      <c r="A291" s="19" t="s">
        <v>247</v>
      </c>
      <c r="B291">
        <v>35</v>
      </c>
      <c r="C291" s="20">
        <v>22</v>
      </c>
      <c r="D291" s="20">
        <v>2</v>
      </c>
      <c r="E291" s="20">
        <v>3</v>
      </c>
      <c r="F291" s="20">
        <v>2</v>
      </c>
      <c r="G291" s="20">
        <v>3</v>
      </c>
      <c r="H291" s="20">
        <v>1</v>
      </c>
      <c r="I291" s="20">
        <v>2</v>
      </c>
      <c r="J291" s="20">
        <v>0</v>
      </c>
      <c r="K291" s="20">
        <v>2</v>
      </c>
      <c r="L291" s="20">
        <v>1</v>
      </c>
      <c r="M291" s="20">
        <v>0</v>
      </c>
      <c r="N291" s="35">
        <v>339</v>
      </c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2.75">
      <c r="A292"/>
      <c r="B292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5" ht="12.75">
      <c r="A293" s="37"/>
      <c r="B293" s="38"/>
      <c r="C293" s="39"/>
      <c r="D293" s="39"/>
      <c r="E293" s="39"/>
      <c r="F293" s="39"/>
      <c r="G293" s="39"/>
      <c r="H293" s="40" t="s">
        <v>272</v>
      </c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18"/>
    </row>
    <row r="294" spans="1:24" ht="12.75">
      <c r="A294" s="19" t="s">
        <v>248</v>
      </c>
      <c r="B294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2.75">
      <c r="A295" t="s">
        <v>249</v>
      </c>
      <c r="B295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 ht="13.5" thickBot="1">
      <c r="A296"/>
      <c r="B296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 ht="12.75">
      <c r="A297"/>
      <c r="B297"/>
      <c r="C297" s="41"/>
      <c r="D297" s="42"/>
      <c r="E297" s="42"/>
      <c r="F297" s="42"/>
      <c r="G297" s="43" t="s">
        <v>250</v>
      </c>
      <c r="H297" s="44">
        <v>528</v>
      </c>
      <c r="I297" s="20"/>
      <c r="J297" s="20"/>
      <c r="K297" s="20"/>
      <c r="L297" s="26" t="s">
        <v>2</v>
      </c>
      <c r="M297" s="20">
        <v>172</v>
      </c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4" ht="13.5" thickBot="1">
      <c r="A298"/>
      <c r="B298"/>
      <c r="C298" s="45"/>
      <c r="D298" s="46"/>
      <c r="E298" s="46"/>
      <c r="F298" s="46"/>
      <c r="G298" s="47" t="s">
        <v>3</v>
      </c>
      <c r="H298" s="48">
        <v>29.3</v>
      </c>
      <c r="I298" s="20"/>
      <c r="J298" s="20"/>
      <c r="K298" s="20"/>
      <c r="L298" s="26" t="s">
        <v>4</v>
      </c>
      <c r="M298" s="20">
        <v>356</v>
      </c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1:24" ht="12.75">
      <c r="A299"/>
      <c r="B299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 ht="12.75">
      <c r="A300" s="19" t="s">
        <v>5</v>
      </c>
      <c r="B30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ht="12.75">
      <c r="A301"/>
      <c r="B301" t="s">
        <v>6</v>
      </c>
      <c r="C301" s="20">
        <v>1</v>
      </c>
      <c r="D301" s="20">
        <v>2</v>
      </c>
      <c r="E301" s="20">
        <v>4</v>
      </c>
      <c r="F301" s="20">
        <v>5</v>
      </c>
      <c r="G301" s="20">
        <v>7</v>
      </c>
      <c r="H301" s="20">
        <v>10</v>
      </c>
      <c r="I301" s="20">
        <v>10</v>
      </c>
      <c r="J301" s="20">
        <v>15</v>
      </c>
      <c r="K301" s="20">
        <v>20</v>
      </c>
      <c r="L301" s="20">
        <v>25</v>
      </c>
      <c r="M301" s="20">
        <v>25</v>
      </c>
      <c r="N301" s="20">
        <v>20</v>
      </c>
      <c r="O301" s="20">
        <v>30</v>
      </c>
      <c r="P301" s="20">
        <v>3</v>
      </c>
      <c r="Q301" s="20">
        <v>5</v>
      </c>
      <c r="R301" s="20">
        <v>10</v>
      </c>
      <c r="S301" s="20">
        <v>5</v>
      </c>
      <c r="T301" s="20">
        <v>6</v>
      </c>
      <c r="U301" s="20">
        <v>8</v>
      </c>
      <c r="V301" s="20">
        <v>11</v>
      </c>
      <c r="W301" s="20">
        <v>2</v>
      </c>
      <c r="X301" s="20">
        <v>1</v>
      </c>
    </row>
    <row r="302" spans="1:25" ht="12.75">
      <c r="A302" s="29" t="s">
        <v>7</v>
      </c>
      <c r="B302" s="29" t="s">
        <v>8</v>
      </c>
      <c r="C302" s="30" t="s">
        <v>9</v>
      </c>
      <c r="D302" s="30" t="s">
        <v>10</v>
      </c>
      <c r="E302" s="30" t="s">
        <v>11</v>
      </c>
      <c r="F302" s="30" t="s">
        <v>12</v>
      </c>
      <c r="G302" s="30" t="s">
        <v>13</v>
      </c>
      <c r="H302" s="30" t="s">
        <v>14</v>
      </c>
      <c r="I302" s="30" t="s">
        <v>15</v>
      </c>
      <c r="J302" s="30" t="s">
        <v>16</v>
      </c>
      <c r="K302" s="30" t="s">
        <v>17</v>
      </c>
      <c r="L302" s="30" t="s">
        <v>18</v>
      </c>
      <c r="M302" s="30" t="s">
        <v>19</v>
      </c>
      <c r="N302" s="30" t="s">
        <v>20</v>
      </c>
      <c r="O302" s="30" t="s">
        <v>21</v>
      </c>
      <c r="P302" s="30" t="s">
        <v>22</v>
      </c>
      <c r="Q302" s="30" t="s">
        <v>23</v>
      </c>
      <c r="R302" s="30" t="s">
        <v>24</v>
      </c>
      <c r="S302" s="30" t="s">
        <v>25</v>
      </c>
      <c r="T302" s="30" t="s">
        <v>26</v>
      </c>
      <c r="U302" s="30" t="s">
        <v>27</v>
      </c>
      <c r="V302" s="30" t="s">
        <v>28</v>
      </c>
      <c r="W302" s="30" t="s">
        <v>29</v>
      </c>
      <c r="X302" s="30" t="s">
        <v>30</v>
      </c>
      <c r="Y302" s="30" t="s">
        <v>85</v>
      </c>
    </row>
    <row r="303" spans="1:25" ht="12.75">
      <c r="A303" t="s">
        <v>251</v>
      </c>
      <c r="B303" t="s">
        <v>33</v>
      </c>
      <c r="C303" s="20">
        <v>2</v>
      </c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>
        <v>2</v>
      </c>
    </row>
    <row r="304" spans="1:25" ht="12.75">
      <c r="A304" t="s">
        <v>252</v>
      </c>
      <c r="B304" t="s">
        <v>61</v>
      </c>
      <c r="C304" s="20">
        <v>4</v>
      </c>
      <c r="D304" s="20">
        <v>2</v>
      </c>
      <c r="E304" s="20">
        <v>4</v>
      </c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>
        <v>24</v>
      </c>
    </row>
    <row r="305" spans="1:25" ht="12.75">
      <c r="A305" t="s">
        <v>253</v>
      </c>
      <c r="B305" t="s">
        <v>35</v>
      </c>
      <c r="C305" s="20">
        <v>1</v>
      </c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>
        <v>1</v>
      </c>
    </row>
    <row r="306" spans="1:25" ht="12.75">
      <c r="A306" t="s">
        <v>254</v>
      </c>
      <c r="B306" t="s">
        <v>64</v>
      </c>
      <c r="C306" s="20">
        <v>4</v>
      </c>
      <c r="D306" s="20">
        <v>3</v>
      </c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>
        <v>1</v>
      </c>
      <c r="R306" s="20"/>
      <c r="S306" s="20"/>
      <c r="T306" s="20"/>
      <c r="U306" s="20"/>
      <c r="V306" s="20"/>
      <c r="W306" s="20"/>
      <c r="X306" s="20">
        <v>7</v>
      </c>
      <c r="Y306">
        <v>22</v>
      </c>
    </row>
    <row r="307" spans="1:25" ht="12.75">
      <c r="A307" t="s">
        <v>255</v>
      </c>
      <c r="B307" t="s">
        <v>152</v>
      </c>
      <c r="C307" s="20">
        <v>2</v>
      </c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>
        <v>2</v>
      </c>
    </row>
    <row r="308" spans="1:25" ht="12.75">
      <c r="A308" t="s">
        <v>256</v>
      </c>
      <c r="B308" t="s">
        <v>43</v>
      </c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>
        <v>0</v>
      </c>
    </row>
    <row r="309" spans="1:25" ht="12.75">
      <c r="A309" t="s">
        <v>257</v>
      </c>
      <c r="B309" t="s">
        <v>64</v>
      </c>
      <c r="C309" s="20">
        <v>1</v>
      </c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>
        <v>1</v>
      </c>
    </row>
    <row r="310" spans="1:25" ht="12.75">
      <c r="A310" t="s">
        <v>258</v>
      </c>
      <c r="B310" t="s">
        <v>43</v>
      </c>
      <c r="C310" s="20">
        <v>3</v>
      </c>
      <c r="D310" s="20">
        <v>1</v>
      </c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>
        <v>5</v>
      </c>
    </row>
    <row r="311" spans="1:25" ht="12.75">
      <c r="A311" t="s">
        <v>259</v>
      </c>
      <c r="B311" t="s">
        <v>54</v>
      </c>
      <c r="C311" s="20">
        <v>4</v>
      </c>
      <c r="D311" s="20">
        <v>2</v>
      </c>
      <c r="E311" s="20">
        <v>3</v>
      </c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>
        <v>1</v>
      </c>
      <c r="Q311" s="20">
        <v>1</v>
      </c>
      <c r="R311" s="20"/>
      <c r="S311" s="20">
        <v>1</v>
      </c>
      <c r="T311" s="20"/>
      <c r="U311" s="20"/>
      <c r="V311" s="20"/>
      <c r="W311" s="20"/>
      <c r="X311" s="20">
        <v>4</v>
      </c>
      <c r="Y311">
        <v>37</v>
      </c>
    </row>
    <row r="312" spans="1:25" ht="12.75">
      <c r="A312" t="s">
        <v>260</v>
      </c>
      <c r="B312" t="s">
        <v>261</v>
      </c>
      <c r="C312" s="20">
        <v>4</v>
      </c>
      <c r="D312" s="20">
        <v>1</v>
      </c>
      <c r="E312" s="20">
        <v>1</v>
      </c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>
        <v>4</v>
      </c>
      <c r="Y312">
        <v>14</v>
      </c>
    </row>
    <row r="313" spans="1:25" ht="12.75">
      <c r="A313" t="s">
        <v>262</v>
      </c>
      <c r="B313" t="s">
        <v>64</v>
      </c>
      <c r="C313" s="20">
        <v>3</v>
      </c>
      <c r="D313" s="20">
        <v>2</v>
      </c>
      <c r="E313" s="20"/>
      <c r="F313" s="20"/>
      <c r="G313" s="20"/>
      <c r="H313" s="20"/>
      <c r="I313" s="20">
        <v>1</v>
      </c>
      <c r="J313" s="20"/>
      <c r="K313" s="20"/>
      <c r="L313" s="20"/>
      <c r="M313" s="20"/>
      <c r="N313" s="20"/>
      <c r="O313" s="20"/>
      <c r="P313" s="20">
        <v>1</v>
      </c>
      <c r="Q313" s="20"/>
      <c r="R313" s="20"/>
      <c r="S313" s="20"/>
      <c r="T313" s="20"/>
      <c r="U313" s="20"/>
      <c r="V313" s="20"/>
      <c r="W313" s="20"/>
      <c r="X313" s="20">
        <v>6</v>
      </c>
      <c r="Y313">
        <v>26</v>
      </c>
    </row>
    <row r="314" spans="1:25" ht="12.75">
      <c r="A314" t="s">
        <v>263</v>
      </c>
      <c r="B314" t="s">
        <v>264</v>
      </c>
      <c r="C314" s="20">
        <v>1</v>
      </c>
      <c r="D314" s="20">
        <v>1</v>
      </c>
      <c r="E314" s="20">
        <v>1</v>
      </c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>
        <v>7</v>
      </c>
    </row>
    <row r="315" spans="1:25" ht="12.75">
      <c r="A315" t="s">
        <v>265</v>
      </c>
      <c r="B315" t="s">
        <v>64</v>
      </c>
      <c r="C315" s="20">
        <v>3</v>
      </c>
      <c r="D315" s="20">
        <v>2</v>
      </c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>
        <v>1</v>
      </c>
      <c r="Q315" s="20"/>
      <c r="R315" s="20"/>
      <c r="S315" s="20"/>
      <c r="T315" s="20"/>
      <c r="U315" s="20"/>
      <c r="V315" s="20"/>
      <c r="W315" s="20"/>
      <c r="X315" s="20"/>
      <c r="Y315">
        <v>10</v>
      </c>
    </row>
    <row r="316" spans="1:25" ht="12.75">
      <c r="A316" t="s">
        <v>266</v>
      </c>
      <c r="B316" t="s">
        <v>37</v>
      </c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>
        <v>0</v>
      </c>
    </row>
    <row r="317" spans="1:25" ht="12.75">
      <c r="A317" t="s">
        <v>267</v>
      </c>
      <c r="B317" t="s">
        <v>41</v>
      </c>
      <c r="C317" s="20">
        <v>1</v>
      </c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>
        <v>1</v>
      </c>
    </row>
    <row r="318" spans="1:25" ht="12.75">
      <c r="A318" t="s">
        <v>268</v>
      </c>
      <c r="B318" t="s">
        <v>64</v>
      </c>
      <c r="C318" s="20">
        <v>3</v>
      </c>
      <c r="D318" s="20">
        <v>2</v>
      </c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>
        <v>1</v>
      </c>
      <c r="R318" s="20"/>
      <c r="S318" s="20"/>
      <c r="T318" s="20"/>
      <c r="U318" s="20"/>
      <c r="V318" s="20"/>
      <c r="W318" s="20"/>
      <c r="X318" s="20">
        <v>7</v>
      </c>
      <c r="Y318">
        <v>19</v>
      </c>
    </row>
    <row r="319" spans="1:25" ht="12.75">
      <c r="A319" t="s">
        <v>269</v>
      </c>
      <c r="B319" t="s">
        <v>147</v>
      </c>
      <c r="C319" s="20">
        <v>1</v>
      </c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>
        <v>1</v>
      </c>
    </row>
    <row r="320" spans="1:25" ht="12.75">
      <c r="A320" s="32" t="s">
        <v>270</v>
      </c>
      <c r="B320" s="32" t="s">
        <v>37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2">
        <v>0</v>
      </c>
    </row>
    <row r="321" spans="1:25" ht="12.75">
      <c r="A321" s="19" t="s">
        <v>71</v>
      </c>
      <c r="B321"/>
      <c r="C321" s="20">
        <v>37</v>
      </c>
      <c r="D321" s="20">
        <v>16</v>
      </c>
      <c r="E321" s="20">
        <v>9</v>
      </c>
      <c r="F321" s="20">
        <v>0</v>
      </c>
      <c r="G321" s="20">
        <v>0</v>
      </c>
      <c r="H321" s="20">
        <v>0</v>
      </c>
      <c r="I321" s="20">
        <v>1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3</v>
      </c>
      <c r="Q321" s="20">
        <v>3</v>
      </c>
      <c r="R321" s="20">
        <v>0</v>
      </c>
      <c r="S321" s="20">
        <v>1</v>
      </c>
      <c r="T321" s="20">
        <v>0</v>
      </c>
      <c r="U321" s="20">
        <v>0</v>
      </c>
      <c r="V321" s="20">
        <v>0</v>
      </c>
      <c r="W321" s="20">
        <v>0</v>
      </c>
      <c r="X321" s="20">
        <v>5</v>
      </c>
      <c r="Y321" s="19">
        <v>172</v>
      </c>
    </row>
    <row r="322" spans="1:24" ht="12.75">
      <c r="A322"/>
      <c r="B322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 ht="12.75">
      <c r="A323" t="s">
        <v>6</v>
      </c>
      <c r="B323">
        <v>2</v>
      </c>
      <c r="C323" s="20">
        <v>2</v>
      </c>
      <c r="D323" s="20">
        <v>5</v>
      </c>
      <c r="E323" s="20">
        <v>5</v>
      </c>
      <c r="F323" s="20">
        <v>25</v>
      </c>
      <c r="G323" s="20">
        <v>10</v>
      </c>
      <c r="H323" s="20">
        <v>15</v>
      </c>
      <c r="I323" s="20">
        <v>15</v>
      </c>
      <c r="J323" s="20">
        <v>10</v>
      </c>
      <c r="K323" s="20">
        <v>25</v>
      </c>
      <c r="L323" s="20">
        <v>25</v>
      </c>
      <c r="M323" s="20">
        <v>50</v>
      </c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 ht="12.75">
      <c r="A324" s="29" t="s">
        <v>72</v>
      </c>
      <c r="B324" s="29" t="s">
        <v>73</v>
      </c>
      <c r="C324" s="30" t="s">
        <v>74</v>
      </c>
      <c r="D324" s="30" t="s">
        <v>75</v>
      </c>
      <c r="E324" s="30" t="s">
        <v>76</v>
      </c>
      <c r="F324" s="30" t="s">
        <v>77</v>
      </c>
      <c r="G324" s="30" t="s">
        <v>78</v>
      </c>
      <c r="H324" s="30" t="s">
        <v>79</v>
      </c>
      <c r="I324" s="30" t="s">
        <v>80</v>
      </c>
      <c r="J324" s="30" t="s">
        <v>81</v>
      </c>
      <c r="K324" s="30" t="s">
        <v>82</v>
      </c>
      <c r="L324" s="30" t="s">
        <v>83</v>
      </c>
      <c r="M324" s="30" t="s">
        <v>84</v>
      </c>
      <c r="N324" s="30" t="s">
        <v>85</v>
      </c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 ht="12.75">
      <c r="A325" s="19" t="s">
        <v>271</v>
      </c>
      <c r="B325">
        <v>36</v>
      </c>
      <c r="C325" s="20">
        <v>22</v>
      </c>
      <c r="D325" s="20">
        <v>2</v>
      </c>
      <c r="E325" s="20">
        <v>4</v>
      </c>
      <c r="F325" s="20">
        <v>2</v>
      </c>
      <c r="G325" s="20">
        <v>3</v>
      </c>
      <c r="H325" s="20">
        <v>1</v>
      </c>
      <c r="I325" s="20">
        <v>2</v>
      </c>
      <c r="J325" s="20">
        <v>1</v>
      </c>
      <c r="K325" s="20">
        <v>2</v>
      </c>
      <c r="L325" s="20">
        <v>1</v>
      </c>
      <c r="M325" s="20"/>
      <c r="N325" s="35">
        <v>356</v>
      </c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 ht="12.75">
      <c r="A326"/>
      <c r="B326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8" spans="1:25" ht="12.75">
      <c r="A328" s="37"/>
      <c r="B328" s="38"/>
      <c r="C328" s="39"/>
      <c r="D328" s="39"/>
      <c r="E328" s="39"/>
      <c r="F328" s="39"/>
      <c r="G328" s="39"/>
      <c r="H328" s="40" t="s">
        <v>302</v>
      </c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18"/>
    </row>
    <row r="329" ht="12.75">
      <c r="A329" s="19" t="s">
        <v>273</v>
      </c>
    </row>
    <row r="330" ht="12.75">
      <c r="A330" t="s">
        <v>303</v>
      </c>
    </row>
    <row r="331" ht="13.5" thickBot="1"/>
    <row r="332" spans="3:13" ht="12.75">
      <c r="C332" s="41"/>
      <c r="D332" s="42"/>
      <c r="E332" s="42"/>
      <c r="F332" s="42"/>
      <c r="G332" s="43" t="s">
        <v>283</v>
      </c>
      <c r="H332" s="44">
        <v>558</v>
      </c>
      <c r="I332" s="20"/>
      <c r="J332" s="20"/>
      <c r="K332" s="20"/>
      <c r="L332" s="26" t="s">
        <v>2</v>
      </c>
      <c r="M332" s="20">
        <v>173</v>
      </c>
    </row>
    <row r="333" spans="3:13" ht="13.5" thickBot="1">
      <c r="C333" s="45"/>
      <c r="D333" s="46"/>
      <c r="E333" s="46"/>
      <c r="F333" s="46"/>
      <c r="G333" s="47" t="s">
        <v>3</v>
      </c>
      <c r="H333" s="48">
        <v>37.2</v>
      </c>
      <c r="I333" s="20"/>
      <c r="J333" s="20"/>
      <c r="K333" s="20"/>
      <c r="L333" s="26" t="s">
        <v>4</v>
      </c>
      <c r="M333" s="20">
        <v>385</v>
      </c>
    </row>
    <row r="335" ht="12.75">
      <c r="A335" s="50" t="s">
        <v>5</v>
      </c>
    </row>
    <row r="336" spans="2:24" ht="12.75">
      <c r="B336" s="2" t="s">
        <v>6</v>
      </c>
      <c r="C336" s="4">
        <v>1</v>
      </c>
      <c r="D336" s="4">
        <v>2</v>
      </c>
      <c r="E336" s="4">
        <v>4</v>
      </c>
      <c r="F336" s="4">
        <v>5</v>
      </c>
      <c r="G336" s="4">
        <v>7</v>
      </c>
      <c r="H336" s="4">
        <v>10</v>
      </c>
      <c r="I336" s="4">
        <v>10</v>
      </c>
      <c r="J336" s="4">
        <v>15</v>
      </c>
      <c r="K336" s="4">
        <v>20</v>
      </c>
      <c r="L336" s="4">
        <v>25</v>
      </c>
      <c r="M336" s="4">
        <v>25</v>
      </c>
      <c r="N336" s="4">
        <v>20</v>
      </c>
      <c r="O336" s="4">
        <v>30</v>
      </c>
      <c r="P336" s="4">
        <v>3</v>
      </c>
      <c r="Q336" s="4">
        <v>5</v>
      </c>
      <c r="R336" s="4">
        <v>10</v>
      </c>
      <c r="S336" s="4">
        <v>5</v>
      </c>
      <c r="T336" s="4">
        <v>6</v>
      </c>
      <c r="U336" s="4">
        <v>8</v>
      </c>
      <c r="V336" s="4">
        <v>11</v>
      </c>
      <c r="W336" s="4">
        <v>2</v>
      </c>
      <c r="X336" s="4">
        <v>1</v>
      </c>
    </row>
    <row r="337" spans="1:25" ht="12.75">
      <c r="A337" s="51" t="s">
        <v>7</v>
      </c>
      <c r="B337" s="51" t="s">
        <v>8</v>
      </c>
      <c r="C337" s="52" t="s">
        <v>9</v>
      </c>
      <c r="D337" s="52" t="s">
        <v>10</v>
      </c>
      <c r="E337" s="52" t="s">
        <v>11</v>
      </c>
      <c r="F337" s="52" t="s">
        <v>12</v>
      </c>
      <c r="G337" s="52" t="s">
        <v>13</v>
      </c>
      <c r="H337" s="52" t="s">
        <v>14</v>
      </c>
      <c r="I337" s="52" t="s">
        <v>15</v>
      </c>
      <c r="J337" s="52" t="s">
        <v>16</v>
      </c>
      <c r="K337" s="52" t="s">
        <v>17</v>
      </c>
      <c r="L337" s="52" t="s">
        <v>18</v>
      </c>
      <c r="M337" s="52" t="s">
        <v>19</v>
      </c>
      <c r="N337" s="52" t="s">
        <v>20</v>
      </c>
      <c r="O337" s="52" t="s">
        <v>21</v>
      </c>
      <c r="P337" s="52" t="s">
        <v>22</v>
      </c>
      <c r="Q337" s="52" t="s">
        <v>23</v>
      </c>
      <c r="R337" s="52" t="s">
        <v>24</v>
      </c>
      <c r="S337" s="52" t="s">
        <v>25</v>
      </c>
      <c r="T337" s="52" t="s">
        <v>26</v>
      </c>
      <c r="U337" s="52" t="s">
        <v>27</v>
      </c>
      <c r="V337" s="52" t="s">
        <v>28</v>
      </c>
      <c r="W337" s="52" t="s">
        <v>29</v>
      </c>
      <c r="X337" s="52" t="s">
        <v>30</v>
      </c>
      <c r="Y337" s="29" t="s">
        <v>31</v>
      </c>
    </row>
    <row r="338" spans="1:25" ht="12.75">
      <c r="A338" s="2" t="s">
        <v>287</v>
      </c>
      <c r="B338" s="2" t="s">
        <v>33</v>
      </c>
      <c r="C338" s="4">
        <v>3</v>
      </c>
      <c r="Y338">
        <v>3</v>
      </c>
    </row>
    <row r="339" spans="1:25" ht="12.75">
      <c r="A339" s="2" t="s">
        <v>288</v>
      </c>
      <c r="B339" s="2" t="s">
        <v>147</v>
      </c>
      <c r="C339" s="4">
        <v>1</v>
      </c>
      <c r="Y339">
        <v>1</v>
      </c>
    </row>
    <row r="340" spans="1:25" ht="12.75">
      <c r="A340" s="2" t="s">
        <v>289</v>
      </c>
      <c r="B340" s="2" t="s">
        <v>41</v>
      </c>
      <c r="C340" s="4">
        <v>4</v>
      </c>
      <c r="Y340">
        <v>4</v>
      </c>
    </row>
    <row r="341" spans="1:25" ht="12.75">
      <c r="A341" s="2" t="s">
        <v>290</v>
      </c>
      <c r="B341" s="2" t="s">
        <v>35</v>
      </c>
      <c r="C341" s="4">
        <v>3</v>
      </c>
      <c r="Y341">
        <v>3</v>
      </c>
    </row>
    <row r="342" spans="1:25" ht="12.75">
      <c r="A342" s="2" t="s">
        <v>291</v>
      </c>
      <c r="B342" s="2" t="s">
        <v>35</v>
      </c>
      <c r="C342" s="4">
        <v>4</v>
      </c>
      <c r="E342" s="4">
        <v>3</v>
      </c>
      <c r="Y342">
        <v>16</v>
      </c>
    </row>
    <row r="343" spans="1:25" ht="12.75">
      <c r="A343" s="2" t="s">
        <v>292</v>
      </c>
      <c r="B343" s="2" t="s">
        <v>43</v>
      </c>
      <c r="C343" s="4">
        <v>4</v>
      </c>
      <c r="D343" s="4">
        <v>2</v>
      </c>
      <c r="Y343">
        <v>8</v>
      </c>
    </row>
    <row r="344" spans="1:25" ht="12.75">
      <c r="A344" s="2" t="s">
        <v>293</v>
      </c>
      <c r="B344" s="2" t="s">
        <v>41</v>
      </c>
      <c r="C344" s="4">
        <v>4</v>
      </c>
      <c r="D344" s="4">
        <v>4</v>
      </c>
      <c r="P344" s="4">
        <v>1</v>
      </c>
      <c r="Q344" s="4">
        <v>1</v>
      </c>
      <c r="Y344">
        <v>20</v>
      </c>
    </row>
    <row r="345" spans="1:25" ht="12.75">
      <c r="A345" s="2" t="s">
        <v>286</v>
      </c>
      <c r="B345" s="2" t="s">
        <v>264</v>
      </c>
      <c r="C345" s="4">
        <v>4</v>
      </c>
      <c r="D345" s="4">
        <v>4</v>
      </c>
      <c r="E345" s="4">
        <v>4</v>
      </c>
      <c r="G345" s="4">
        <v>1</v>
      </c>
      <c r="Q345" s="4">
        <v>3</v>
      </c>
      <c r="S345" s="4">
        <v>1</v>
      </c>
      <c r="Y345">
        <v>55</v>
      </c>
    </row>
    <row r="346" spans="1:25" ht="12.75">
      <c r="A346" s="2" t="s">
        <v>294</v>
      </c>
      <c r="B346" s="2" t="s">
        <v>61</v>
      </c>
      <c r="Y346">
        <v>0</v>
      </c>
    </row>
    <row r="347" spans="1:25" ht="12.75">
      <c r="A347" s="2" t="s">
        <v>295</v>
      </c>
      <c r="B347" s="2" t="s">
        <v>149</v>
      </c>
      <c r="Y347">
        <v>0</v>
      </c>
    </row>
    <row r="348" spans="1:25" ht="12.75">
      <c r="A348" s="2" t="s">
        <v>296</v>
      </c>
      <c r="B348" s="2" t="s">
        <v>43</v>
      </c>
      <c r="C348" s="4">
        <v>2</v>
      </c>
      <c r="D348" s="4">
        <v>2</v>
      </c>
      <c r="Y348">
        <v>6</v>
      </c>
    </row>
    <row r="349" spans="1:25" ht="12.75">
      <c r="A349" s="2" t="s">
        <v>297</v>
      </c>
      <c r="B349" s="2" t="s">
        <v>45</v>
      </c>
      <c r="C349" s="4">
        <v>3</v>
      </c>
      <c r="D349" s="4">
        <v>2</v>
      </c>
      <c r="P349" s="4">
        <v>1</v>
      </c>
      <c r="Y349">
        <v>10</v>
      </c>
    </row>
    <row r="350" spans="1:25" ht="12.75">
      <c r="A350" s="2" t="s">
        <v>298</v>
      </c>
      <c r="B350" s="2" t="s">
        <v>43</v>
      </c>
      <c r="C350" s="4">
        <v>4</v>
      </c>
      <c r="D350" s="4">
        <v>3</v>
      </c>
      <c r="E350" s="4">
        <v>2</v>
      </c>
      <c r="I350" s="4">
        <v>1</v>
      </c>
      <c r="P350" s="4">
        <v>1</v>
      </c>
      <c r="Y350">
        <v>31</v>
      </c>
    </row>
    <row r="351" spans="1:25" ht="12.75">
      <c r="A351" s="2" t="s">
        <v>299</v>
      </c>
      <c r="B351" s="2" t="s">
        <v>39</v>
      </c>
      <c r="C351" s="4">
        <v>4</v>
      </c>
      <c r="D351" s="4">
        <v>3</v>
      </c>
      <c r="P351" s="4">
        <v>2</v>
      </c>
      <c r="Y351">
        <v>16</v>
      </c>
    </row>
    <row r="352" spans="1:25" ht="12.75">
      <c r="A352" s="5" t="s">
        <v>300</v>
      </c>
      <c r="B352" s="5" t="s">
        <v>149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32">
        <v>0</v>
      </c>
    </row>
    <row r="353" spans="1:25" ht="12.75">
      <c r="A353" s="50" t="s">
        <v>71</v>
      </c>
      <c r="C353" s="4">
        <v>40</v>
      </c>
      <c r="D353" s="4">
        <v>20</v>
      </c>
      <c r="E353" s="4">
        <v>9</v>
      </c>
      <c r="F353" s="4">
        <v>0</v>
      </c>
      <c r="G353" s="4">
        <v>1</v>
      </c>
      <c r="H353" s="4">
        <v>0</v>
      </c>
      <c r="I353" s="4">
        <v>1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5</v>
      </c>
      <c r="Q353" s="4">
        <v>4</v>
      </c>
      <c r="R353" s="4">
        <v>0</v>
      </c>
      <c r="S353" s="4">
        <v>1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>
        <v>173</v>
      </c>
    </row>
    <row r="355" spans="1:13" ht="12.75">
      <c r="A355" s="2" t="s">
        <v>6</v>
      </c>
      <c r="B355" s="2">
        <v>2</v>
      </c>
      <c r="C355" s="4">
        <v>2</v>
      </c>
      <c r="D355" s="4">
        <v>5</v>
      </c>
      <c r="E355" s="4">
        <v>5</v>
      </c>
      <c r="F355" s="4">
        <v>25</v>
      </c>
      <c r="G355" s="4">
        <v>10</v>
      </c>
      <c r="H355" s="4">
        <v>15</v>
      </c>
      <c r="I355" s="4">
        <v>15</v>
      </c>
      <c r="J355" s="4">
        <v>10</v>
      </c>
      <c r="K355" s="4">
        <v>25</v>
      </c>
      <c r="L355" s="4">
        <v>25</v>
      </c>
      <c r="M355" s="4">
        <v>50</v>
      </c>
    </row>
    <row r="356" spans="1:14" ht="12.75">
      <c r="A356" s="51" t="s">
        <v>72</v>
      </c>
      <c r="B356" s="51" t="s">
        <v>73</v>
      </c>
      <c r="C356" s="52" t="s">
        <v>74</v>
      </c>
      <c r="D356" s="52" t="s">
        <v>75</v>
      </c>
      <c r="E356" s="52" t="s">
        <v>76</v>
      </c>
      <c r="F356" s="52" t="s">
        <v>77</v>
      </c>
      <c r="G356" s="52" t="s">
        <v>78</v>
      </c>
      <c r="H356" s="52" t="s">
        <v>79</v>
      </c>
      <c r="I356" s="52" t="s">
        <v>80</v>
      </c>
      <c r="J356" s="52" t="s">
        <v>81</v>
      </c>
      <c r="K356" s="52" t="s">
        <v>82</v>
      </c>
      <c r="L356" s="52" t="s">
        <v>83</v>
      </c>
      <c r="M356" s="52" t="s">
        <v>84</v>
      </c>
      <c r="N356" s="52" t="s">
        <v>85</v>
      </c>
    </row>
    <row r="357" spans="1:14" ht="12.75">
      <c r="A357" s="50" t="s">
        <v>301</v>
      </c>
      <c r="B357" s="2">
        <v>37</v>
      </c>
      <c r="C357" s="4">
        <v>23</v>
      </c>
      <c r="D357" s="4">
        <v>2</v>
      </c>
      <c r="E357" s="4">
        <v>4</v>
      </c>
      <c r="F357" s="4">
        <v>2</v>
      </c>
      <c r="G357" s="4">
        <v>3</v>
      </c>
      <c r="H357" s="4">
        <v>1</v>
      </c>
      <c r="I357" s="4">
        <v>2</v>
      </c>
      <c r="J357" s="4">
        <v>1</v>
      </c>
      <c r="K357" s="4">
        <v>2</v>
      </c>
      <c r="L357" s="4">
        <v>0</v>
      </c>
      <c r="M357" s="4">
        <v>1</v>
      </c>
      <c r="N357" s="4">
        <v>385</v>
      </c>
    </row>
    <row r="362" spans="1:25" ht="12.75">
      <c r="A362" s="37"/>
      <c r="B362" s="38"/>
      <c r="C362" s="39"/>
      <c r="D362" s="39"/>
      <c r="E362" s="39"/>
      <c r="F362" s="39"/>
      <c r="G362" s="39"/>
      <c r="H362" s="40" t="s">
        <v>308</v>
      </c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18"/>
    </row>
    <row r="363" ht="12.75">
      <c r="A363" s="19" t="s">
        <v>0</v>
      </c>
    </row>
    <row r="364" spans="1:2" ht="12.75">
      <c r="A364" s="2" t="s">
        <v>309</v>
      </c>
      <c r="B364">
        <v>28</v>
      </c>
    </row>
    <row r="365" ht="13.5" thickBot="1">
      <c r="B365"/>
    </row>
    <row r="366" spans="1:25" ht="13.5" thickBot="1">
      <c r="A366"/>
      <c r="B366"/>
      <c r="C366" s="21"/>
      <c r="D366" s="22"/>
      <c r="E366" s="23"/>
      <c r="F366" s="22"/>
      <c r="G366" s="24" t="s">
        <v>304</v>
      </c>
      <c r="H366" s="25">
        <f>+Y400+N404</f>
        <v>789</v>
      </c>
      <c r="I366" s="20"/>
      <c r="J366" s="20"/>
      <c r="L366" s="26" t="s">
        <v>2</v>
      </c>
      <c r="M366" s="20">
        <f>+Y400</f>
        <v>417</v>
      </c>
      <c r="N366" s="54"/>
      <c r="O366" s="54"/>
      <c r="P366" s="31"/>
      <c r="Q366" s="20"/>
      <c r="R366" s="20"/>
      <c r="S366" s="20"/>
      <c r="T366" s="56"/>
      <c r="U366" s="58"/>
      <c r="V366" s="58"/>
      <c r="W366" s="58"/>
      <c r="X366" s="57"/>
      <c r="Y366" s="57"/>
    </row>
    <row r="367" spans="3:16" ht="13.5" thickBot="1">
      <c r="C367" s="21"/>
      <c r="D367" s="22"/>
      <c r="E367" s="27"/>
      <c r="F367" s="27"/>
      <c r="G367" s="24" t="s">
        <v>3</v>
      </c>
      <c r="H367" s="36">
        <f>+H366/B364</f>
        <v>28.178571428571427</v>
      </c>
      <c r="L367" s="26" t="s">
        <v>4</v>
      </c>
      <c r="M367" s="20">
        <f>+N404</f>
        <v>372</v>
      </c>
      <c r="N367" s="54"/>
      <c r="O367" s="54"/>
      <c r="P367" s="31"/>
    </row>
    <row r="368" spans="3:16" ht="12.75">
      <c r="C368" s="20"/>
      <c r="D368"/>
      <c r="E368" s="20"/>
      <c r="F368" s="20"/>
      <c r="G368" s="20"/>
      <c r="H368" s="20"/>
      <c r="L368" s="54"/>
      <c r="M368" s="54"/>
      <c r="N368" s="20"/>
      <c r="O368" s="20"/>
      <c r="P368" s="20"/>
    </row>
    <row r="369" ht="12.75">
      <c r="A369" s="72" t="s">
        <v>5</v>
      </c>
    </row>
    <row r="370" spans="2:24" ht="12.75">
      <c r="B370" s="12" t="s">
        <v>6</v>
      </c>
      <c r="C370" s="4">
        <v>1</v>
      </c>
      <c r="D370" s="4">
        <v>2</v>
      </c>
      <c r="E370" s="4">
        <v>4</v>
      </c>
      <c r="F370" s="4">
        <v>5</v>
      </c>
      <c r="G370" s="4">
        <v>7</v>
      </c>
      <c r="H370" s="4">
        <v>10</v>
      </c>
      <c r="I370" s="4">
        <v>10</v>
      </c>
      <c r="J370" s="4">
        <v>15</v>
      </c>
      <c r="K370" s="4">
        <v>20</v>
      </c>
      <c r="L370" s="4">
        <v>25</v>
      </c>
      <c r="M370" s="4">
        <v>25</v>
      </c>
      <c r="N370" s="4">
        <v>20</v>
      </c>
      <c r="O370" s="4">
        <v>30</v>
      </c>
      <c r="P370" s="4">
        <v>3</v>
      </c>
      <c r="Q370" s="4">
        <v>5</v>
      </c>
      <c r="R370" s="4">
        <v>10</v>
      </c>
      <c r="S370" s="4">
        <v>5</v>
      </c>
      <c r="T370" s="4">
        <v>6</v>
      </c>
      <c r="U370" s="4">
        <v>8</v>
      </c>
      <c r="V370" s="4">
        <v>11</v>
      </c>
      <c r="W370" s="4">
        <v>2</v>
      </c>
      <c r="X370" s="4">
        <v>1</v>
      </c>
    </row>
    <row r="371" spans="1:25" ht="12.75">
      <c r="A371" s="73" t="s">
        <v>7</v>
      </c>
      <c r="B371" s="74" t="s">
        <v>8</v>
      </c>
      <c r="C371" s="74" t="s">
        <v>9</v>
      </c>
      <c r="D371" s="74" t="s">
        <v>10</v>
      </c>
      <c r="E371" s="74" t="s">
        <v>11</v>
      </c>
      <c r="F371" s="74" t="s">
        <v>12</v>
      </c>
      <c r="G371" s="74" t="s">
        <v>13</v>
      </c>
      <c r="H371" s="74" t="s">
        <v>14</v>
      </c>
      <c r="I371" s="74" t="s">
        <v>15</v>
      </c>
      <c r="J371" s="74" t="s">
        <v>16</v>
      </c>
      <c r="K371" s="74" t="s">
        <v>17</v>
      </c>
      <c r="L371" s="74" t="s">
        <v>18</v>
      </c>
      <c r="M371" s="74" t="s">
        <v>19</v>
      </c>
      <c r="N371" s="74" t="s">
        <v>20</v>
      </c>
      <c r="O371" s="74" t="s">
        <v>21</v>
      </c>
      <c r="P371" s="74" t="s">
        <v>22</v>
      </c>
      <c r="Q371" s="74" t="s">
        <v>23</v>
      </c>
      <c r="R371" s="74" t="s">
        <v>24</v>
      </c>
      <c r="S371" s="74" t="s">
        <v>25</v>
      </c>
      <c r="T371" s="74" t="s">
        <v>26</v>
      </c>
      <c r="U371" s="74" t="s">
        <v>27</v>
      </c>
      <c r="V371" s="74" t="s">
        <v>28</v>
      </c>
      <c r="W371" s="74" t="s">
        <v>29</v>
      </c>
      <c r="X371" s="74" t="s">
        <v>30</v>
      </c>
      <c r="Y371" s="74" t="s">
        <v>31</v>
      </c>
    </row>
    <row r="372" spans="1:25" ht="12.75">
      <c r="A372" s="2" t="s">
        <v>32</v>
      </c>
      <c r="B372" s="4" t="s">
        <v>33</v>
      </c>
      <c r="Y372" s="2">
        <f aca="true" t="shared" si="2" ref="Y372:Y392">+C372*$C$16+D372*$D$16+E372*$E$16+F372*$F$16+G372*$G$16+H372*$H$16+I372*$I$16+J372*$J$16+K372*$K$16+L372*$L$16+M372*$M$16+N372*$N$16+O372*$O$16+P372*$P$16+Q372*$Q$16+R372*$R$16+S372*$S$16+T372*$T$16+U372*$U$16+V372*$V$16+W372*$W$16+X372*$AC$16</f>
        <v>0</v>
      </c>
    </row>
    <row r="373" spans="1:25" ht="12.75">
      <c r="A373" s="2" t="s">
        <v>34</v>
      </c>
      <c r="B373" s="4" t="s">
        <v>35</v>
      </c>
      <c r="C373" s="4">
        <v>4</v>
      </c>
      <c r="D373" s="4">
        <v>3</v>
      </c>
      <c r="P373" s="4">
        <v>1</v>
      </c>
      <c r="X373" s="4">
        <v>8</v>
      </c>
      <c r="Y373" s="2">
        <f t="shared" si="2"/>
        <v>21</v>
      </c>
    </row>
    <row r="374" spans="1:25" ht="12.75">
      <c r="A374" s="2" t="s">
        <v>36</v>
      </c>
      <c r="B374" s="4" t="s">
        <v>37</v>
      </c>
      <c r="C374" s="4">
        <v>4</v>
      </c>
      <c r="D374" s="4">
        <v>2</v>
      </c>
      <c r="Y374" s="2">
        <f t="shared" si="2"/>
        <v>8</v>
      </c>
    </row>
    <row r="375" spans="1:25" ht="12.75">
      <c r="A375" s="2" t="s">
        <v>38</v>
      </c>
      <c r="B375" s="4" t="s">
        <v>39</v>
      </c>
      <c r="Y375" s="2">
        <f t="shared" si="2"/>
        <v>0</v>
      </c>
    </row>
    <row r="376" spans="1:25" ht="12.75">
      <c r="A376" s="2" t="s">
        <v>40</v>
      </c>
      <c r="B376" s="4" t="s">
        <v>41</v>
      </c>
      <c r="C376" s="4">
        <v>3</v>
      </c>
      <c r="D376" s="4">
        <v>2</v>
      </c>
      <c r="E376" s="4">
        <v>1</v>
      </c>
      <c r="F376" s="4">
        <v>1</v>
      </c>
      <c r="P376" s="4">
        <v>1</v>
      </c>
      <c r="S376" s="4">
        <v>1</v>
      </c>
      <c r="T376" s="4">
        <v>1</v>
      </c>
      <c r="X376" s="4">
        <v>9</v>
      </c>
      <c r="Y376" s="2">
        <f t="shared" si="2"/>
        <v>39</v>
      </c>
    </row>
    <row r="377" spans="1:25" ht="12.75">
      <c r="A377" s="2" t="s">
        <v>42</v>
      </c>
      <c r="B377" s="4" t="s">
        <v>43</v>
      </c>
      <c r="Y377" s="2">
        <f t="shared" si="2"/>
        <v>0</v>
      </c>
    </row>
    <row r="378" spans="1:25" ht="12.75">
      <c r="A378" s="2" t="s">
        <v>44</v>
      </c>
      <c r="B378" s="4" t="s">
        <v>45</v>
      </c>
      <c r="Y378" s="2">
        <f t="shared" si="2"/>
        <v>0</v>
      </c>
    </row>
    <row r="379" spans="1:25" ht="12.75">
      <c r="A379" s="2" t="s">
        <v>46</v>
      </c>
      <c r="B379" s="4" t="s">
        <v>41</v>
      </c>
      <c r="C379" s="4">
        <v>2</v>
      </c>
      <c r="D379" s="4">
        <v>1</v>
      </c>
      <c r="F379" s="4">
        <v>1</v>
      </c>
      <c r="T379" s="4">
        <v>1</v>
      </c>
      <c r="Y379" s="2">
        <f t="shared" si="2"/>
        <v>15</v>
      </c>
    </row>
    <row r="380" spans="1:25" ht="12.75">
      <c r="A380" s="2" t="s">
        <v>47</v>
      </c>
      <c r="B380" s="4" t="s">
        <v>37</v>
      </c>
      <c r="C380" s="4">
        <v>1</v>
      </c>
      <c r="Y380" s="2">
        <f t="shared" si="2"/>
        <v>1</v>
      </c>
    </row>
    <row r="381" spans="1:25" ht="12.75">
      <c r="A381" s="2" t="s">
        <v>48</v>
      </c>
      <c r="B381" s="4" t="s">
        <v>35</v>
      </c>
      <c r="Y381" s="2">
        <f t="shared" si="2"/>
        <v>0</v>
      </c>
    </row>
    <row r="382" spans="1:25" ht="12.75">
      <c r="A382" s="2" t="s">
        <v>49</v>
      </c>
      <c r="B382" s="4" t="s">
        <v>43</v>
      </c>
      <c r="C382" s="4">
        <v>1</v>
      </c>
      <c r="Y382" s="2">
        <f t="shared" si="2"/>
        <v>1</v>
      </c>
    </row>
    <row r="383" spans="1:25" ht="12.75">
      <c r="A383" s="2" t="s">
        <v>50</v>
      </c>
      <c r="B383" s="4" t="s">
        <v>51</v>
      </c>
      <c r="C383" s="4">
        <v>4</v>
      </c>
      <c r="D383" s="4">
        <v>4</v>
      </c>
      <c r="E383" s="4">
        <v>3</v>
      </c>
      <c r="G383" s="4">
        <v>5</v>
      </c>
      <c r="H383" s="4">
        <v>5</v>
      </c>
      <c r="Q383" s="4">
        <v>4</v>
      </c>
      <c r="R383" s="4">
        <v>1</v>
      </c>
      <c r="S383" s="4">
        <v>1</v>
      </c>
      <c r="T383" s="4">
        <v>1</v>
      </c>
      <c r="U383" s="4">
        <v>1</v>
      </c>
      <c r="V383" s="4">
        <v>5</v>
      </c>
      <c r="Y383" s="2">
        <f t="shared" si="2"/>
        <v>213</v>
      </c>
    </row>
    <row r="384" spans="1:25" ht="12.75">
      <c r="A384" s="2" t="s">
        <v>52</v>
      </c>
      <c r="B384" s="4" t="s">
        <v>41</v>
      </c>
      <c r="Y384" s="2">
        <f t="shared" si="2"/>
        <v>0</v>
      </c>
    </row>
    <row r="385" spans="1:25" ht="12.75">
      <c r="A385" s="2" t="s">
        <v>53</v>
      </c>
      <c r="B385" s="4" t="s">
        <v>54</v>
      </c>
      <c r="C385" s="4">
        <v>4</v>
      </c>
      <c r="Y385" s="2">
        <f t="shared" si="2"/>
        <v>4</v>
      </c>
    </row>
    <row r="386" spans="1:25" ht="12.75">
      <c r="A386" s="2" t="s">
        <v>55</v>
      </c>
      <c r="B386" s="4" t="s">
        <v>41</v>
      </c>
      <c r="C386" s="4">
        <v>1</v>
      </c>
      <c r="Y386" s="2">
        <f t="shared" si="2"/>
        <v>1</v>
      </c>
    </row>
    <row r="387" spans="1:25" ht="12.75">
      <c r="A387" s="2" t="s">
        <v>56</v>
      </c>
      <c r="B387" s="4" t="s">
        <v>41</v>
      </c>
      <c r="C387" s="4">
        <v>4</v>
      </c>
      <c r="G387" s="4">
        <v>1</v>
      </c>
      <c r="Y387" s="2">
        <f t="shared" si="2"/>
        <v>11</v>
      </c>
    </row>
    <row r="388" spans="1:25" ht="12.75">
      <c r="A388" s="2" t="s">
        <v>57</v>
      </c>
      <c r="B388" s="4" t="s">
        <v>43</v>
      </c>
      <c r="Y388" s="2">
        <f t="shared" si="2"/>
        <v>0</v>
      </c>
    </row>
    <row r="389" spans="1:25" ht="12.75">
      <c r="A389" s="2" t="s">
        <v>58</v>
      </c>
      <c r="B389" s="4" t="s">
        <v>37</v>
      </c>
      <c r="C389" s="4">
        <v>4</v>
      </c>
      <c r="D389" s="4">
        <v>2</v>
      </c>
      <c r="Y389" s="2">
        <f t="shared" si="2"/>
        <v>8</v>
      </c>
    </row>
    <row r="390" spans="1:25" ht="12.75">
      <c r="A390" s="2" t="s">
        <v>59</v>
      </c>
      <c r="B390" s="4" t="s">
        <v>41</v>
      </c>
      <c r="C390" s="4">
        <v>4</v>
      </c>
      <c r="D390" s="4">
        <v>2</v>
      </c>
      <c r="E390" s="4">
        <v>1</v>
      </c>
      <c r="F390" s="4">
        <v>1</v>
      </c>
      <c r="I390" s="4">
        <v>1</v>
      </c>
      <c r="Q390" s="4">
        <v>1</v>
      </c>
      <c r="T390" s="4">
        <v>1</v>
      </c>
      <c r="W390" s="4">
        <v>1</v>
      </c>
      <c r="X390" s="4">
        <v>6</v>
      </c>
      <c r="Y390" s="2">
        <f t="shared" si="2"/>
        <v>46</v>
      </c>
    </row>
    <row r="391" spans="1:25" ht="12.75">
      <c r="A391" s="2" t="s">
        <v>60</v>
      </c>
      <c r="B391" s="4" t="s">
        <v>61</v>
      </c>
      <c r="C391" s="4">
        <v>3</v>
      </c>
      <c r="W391" s="4">
        <v>1</v>
      </c>
      <c r="Y391" s="2">
        <f t="shared" si="2"/>
        <v>5</v>
      </c>
    </row>
    <row r="392" spans="1:25" ht="12.75">
      <c r="A392" s="2" t="s">
        <v>62</v>
      </c>
      <c r="B392" s="4" t="s">
        <v>35</v>
      </c>
      <c r="C392" s="4">
        <v>2</v>
      </c>
      <c r="Y392" s="2">
        <f t="shared" si="2"/>
        <v>2</v>
      </c>
    </row>
    <row r="393" spans="1:25" ht="12.75">
      <c r="A393" s="2" t="s">
        <v>63</v>
      </c>
      <c r="B393" s="4" t="s">
        <v>64</v>
      </c>
      <c r="C393" s="4">
        <v>4</v>
      </c>
      <c r="D393" s="4">
        <v>3</v>
      </c>
      <c r="Y393" s="2">
        <f>+C393*$C$16+D393*$D$16+E393*$E$16+F393*$F$16+G393*$G$16+H393*$H$16+I393*$I$16+J393*$J$16+K393*$K$16+L393*$L$16+M393*$M$16+N393*$N$16+S387*$O$16+P393*$P$16+Q393*$Q$16+R393*$R$16+S393*$S$16+T393*$T$16+U393*$U$16+V393*$V$16+W393*$W$16+X393*$AC$16</f>
        <v>10</v>
      </c>
    </row>
    <row r="394" spans="1:25" ht="12.75">
      <c r="A394" s="2" t="s">
        <v>65</v>
      </c>
      <c r="B394" s="4" t="s">
        <v>35</v>
      </c>
      <c r="C394" s="4">
        <v>1</v>
      </c>
      <c r="Y394" s="2">
        <f aca="true" t="shared" si="3" ref="Y394:Y399">+C394*$C$16+D394*$D$16+E394*$E$16+F394*$F$16+G394*$G$16+H394*$H$16+I394*$I$16+J394*$J$16+K394*$K$16+L394*$L$16+M394*$M$16+N394*$N$16+O394*$O$16+P394*$P$16+Q394*$Q$16+R394*$R$16+S394*$S$16+T394*$T$16+U394*$U$16+V394*$V$16+W394*$W$16+X394*$AC$16</f>
        <v>1</v>
      </c>
    </row>
    <row r="395" spans="1:25" ht="12.75">
      <c r="A395" s="2" t="s">
        <v>66</v>
      </c>
      <c r="B395" s="4" t="s">
        <v>43</v>
      </c>
      <c r="C395" s="4">
        <v>1</v>
      </c>
      <c r="Y395" s="2">
        <f t="shared" si="3"/>
        <v>1</v>
      </c>
    </row>
    <row r="396" spans="1:25" ht="12.75">
      <c r="A396" s="2" t="s">
        <v>67</v>
      </c>
      <c r="B396" s="4" t="s">
        <v>61</v>
      </c>
      <c r="C396" s="4">
        <v>4</v>
      </c>
      <c r="D396" s="4">
        <v>2</v>
      </c>
      <c r="Y396" s="2">
        <f t="shared" si="3"/>
        <v>8</v>
      </c>
    </row>
    <row r="397" spans="1:25" ht="12.75">
      <c r="A397" s="2" t="s">
        <v>68</v>
      </c>
      <c r="B397" s="4" t="s">
        <v>54</v>
      </c>
      <c r="C397" s="4">
        <v>3</v>
      </c>
      <c r="D397" s="4">
        <v>1</v>
      </c>
      <c r="E397" s="4">
        <v>1</v>
      </c>
      <c r="Q397" s="4">
        <v>1</v>
      </c>
      <c r="X397" s="4">
        <v>4</v>
      </c>
      <c r="Y397" s="2">
        <f t="shared" si="3"/>
        <v>18</v>
      </c>
    </row>
    <row r="398" spans="1:25" ht="12.75">
      <c r="A398" s="2" t="s">
        <v>69</v>
      </c>
      <c r="B398" s="4" t="s">
        <v>37</v>
      </c>
      <c r="Y398" s="2">
        <f t="shared" si="3"/>
        <v>0</v>
      </c>
    </row>
    <row r="399" spans="1:25" ht="12.75">
      <c r="A399" s="5" t="s">
        <v>70</v>
      </c>
      <c r="B399" s="8" t="s">
        <v>41</v>
      </c>
      <c r="C399" s="8">
        <v>4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5">
        <f t="shared" si="3"/>
        <v>4</v>
      </c>
    </row>
    <row r="400" spans="1:25" ht="12.75">
      <c r="A400" s="72" t="s">
        <v>71</v>
      </c>
      <c r="B400" s="4"/>
      <c r="C400" s="4">
        <f aca="true" t="shared" si="4" ref="C400:W400">SUM(C372:C399)</f>
        <v>58</v>
      </c>
      <c r="D400" s="4">
        <f t="shared" si="4"/>
        <v>22</v>
      </c>
      <c r="E400" s="4">
        <f t="shared" si="4"/>
        <v>6</v>
      </c>
      <c r="F400" s="4">
        <f t="shared" si="4"/>
        <v>3</v>
      </c>
      <c r="G400" s="4">
        <f t="shared" si="4"/>
        <v>6</v>
      </c>
      <c r="H400" s="4">
        <f t="shared" si="4"/>
        <v>5</v>
      </c>
      <c r="I400" s="4">
        <f t="shared" si="4"/>
        <v>1</v>
      </c>
      <c r="J400" s="4">
        <f t="shared" si="4"/>
        <v>0</v>
      </c>
      <c r="K400" s="4">
        <f t="shared" si="4"/>
        <v>0</v>
      </c>
      <c r="L400" s="4">
        <f t="shared" si="4"/>
        <v>0</v>
      </c>
      <c r="M400" s="4">
        <f t="shared" si="4"/>
        <v>0</v>
      </c>
      <c r="N400" s="4">
        <f t="shared" si="4"/>
        <v>0</v>
      </c>
      <c r="O400" s="4">
        <f t="shared" si="4"/>
        <v>0</v>
      </c>
      <c r="P400" s="4">
        <f t="shared" si="4"/>
        <v>2</v>
      </c>
      <c r="Q400" s="4">
        <f t="shared" si="4"/>
        <v>6</v>
      </c>
      <c r="R400" s="4">
        <f t="shared" si="4"/>
        <v>1</v>
      </c>
      <c r="S400" s="4">
        <f t="shared" si="4"/>
        <v>2</v>
      </c>
      <c r="T400" s="4">
        <f t="shared" si="4"/>
        <v>4</v>
      </c>
      <c r="U400" s="4">
        <f t="shared" si="4"/>
        <v>1</v>
      </c>
      <c r="V400" s="4">
        <f t="shared" si="4"/>
        <v>5</v>
      </c>
      <c r="W400" s="4">
        <f t="shared" si="4"/>
        <v>2</v>
      </c>
      <c r="X400" s="4">
        <v>4</v>
      </c>
      <c r="Y400" s="72">
        <f>SUM(Y372:Y399)</f>
        <v>417</v>
      </c>
    </row>
    <row r="401" spans="1:25" ht="12.75">
      <c r="A401" s="72"/>
      <c r="B401" s="4"/>
      <c r="Y401" s="72"/>
    </row>
    <row r="402" spans="1:13" ht="12.75">
      <c r="A402" s="12" t="s">
        <v>6</v>
      </c>
      <c r="B402" s="2">
        <v>2</v>
      </c>
      <c r="C402" s="4">
        <v>2</v>
      </c>
      <c r="D402" s="4">
        <v>5</v>
      </c>
      <c r="E402" s="4">
        <v>5</v>
      </c>
      <c r="F402" s="4">
        <v>25</v>
      </c>
      <c r="G402" s="4">
        <v>10</v>
      </c>
      <c r="H402" s="4">
        <v>15</v>
      </c>
      <c r="I402" s="4">
        <v>15</v>
      </c>
      <c r="J402" s="4">
        <v>10</v>
      </c>
      <c r="K402" s="4">
        <v>25</v>
      </c>
      <c r="L402" s="4">
        <v>25</v>
      </c>
      <c r="M402" s="4">
        <v>50</v>
      </c>
    </row>
    <row r="403" spans="1:14" ht="12.75">
      <c r="A403" s="73" t="s">
        <v>72</v>
      </c>
      <c r="B403" s="74" t="s">
        <v>73</v>
      </c>
      <c r="C403" s="74" t="s">
        <v>74</v>
      </c>
      <c r="D403" s="74" t="s">
        <v>75</v>
      </c>
      <c r="E403" s="74" t="s">
        <v>76</v>
      </c>
      <c r="F403" s="74" t="s">
        <v>77</v>
      </c>
      <c r="G403" s="74" t="s">
        <v>78</v>
      </c>
      <c r="H403" s="74" t="s">
        <v>79</v>
      </c>
      <c r="I403" s="74" t="s">
        <v>80</v>
      </c>
      <c r="J403" s="74" t="s">
        <v>81</v>
      </c>
      <c r="K403" s="74" t="s">
        <v>82</v>
      </c>
      <c r="L403" s="74" t="s">
        <v>83</v>
      </c>
      <c r="M403" s="74" t="s">
        <v>84</v>
      </c>
      <c r="N403" s="74" t="s">
        <v>85</v>
      </c>
    </row>
    <row r="404" spans="1:14" ht="12.75">
      <c r="A404" s="2" t="s">
        <v>86</v>
      </c>
      <c r="B404" s="4">
        <v>38</v>
      </c>
      <c r="C404" s="4">
        <v>23</v>
      </c>
      <c r="D404" s="2">
        <v>2</v>
      </c>
      <c r="E404" s="4">
        <v>3</v>
      </c>
      <c r="F404" s="4">
        <v>1</v>
      </c>
      <c r="G404" s="4">
        <v>3</v>
      </c>
      <c r="H404" s="4">
        <v>2</v>
      </c>
      <c r="I404" s="4">
        <v>3</v>
      </c>
      <c r="J404" s="4">
        <v>2</v>
      </c>
      <c r="K404" s="4">
        <v>1</v>
      </c>
      <c r="L404" s="4">
        <v>0</v>
      </c>
      <c r="M404" s="4">
        <v>1</v>
      </c>
      <c r="N404" s="75">
        <f>+B404*B402+C404*C402+D404*D402+E404*E402+F404*F402+G404*G402+H404*H402+I404*I402+J404*J402+K404*K402+L404*L402+M404*M402</f>
        <v>372</v>
      </c>
    </row>
    <row r="405" spans="1:25" ht="12.75">
      <c r="A405" s="1"/>
      <c r="B405" s="1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3"/>
    </row>
    <row r="406" spans="1:25" ht="12.75">
      <c r="A406" s="1"/>
      <c r="B406" s="1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3"/>
    </row>
    <row r="408" spans="1:25" ht="12.75">
      <c r="A408" s="37"/>
      <c r="B408" s="38"/>
      <c r="C408" s="39"/>
      <c r="D408" s="39"/>
      <c r="E408" s="39"/>
      <c r="F408" s="39"/>
      <c r="G408" s="39"/>
      <c r="H408" s="40" t="s">
        <v>402</v>
      </c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18"/>
    </row>
    <row r="409" spans="1:24" ht="12.75">
      <c r="A409" s="19" t="s">
        <v>403</v>
      </c>
      <c r="B409"/>
      <c r="C409" s="20"/>
      <c r="D409" s="20"/>
      <c r="E409" s="20"/>
      <c r="F409" s="20"/>
      <c r="G409" s="20"/>
      <c r="H409" s="20"/>
      <c r="I409" s="20"/>
      <c r="J409" s="20"/>
      <c r="K409" s="20"/>
      <c r="L409" s="53"/>
      <c r="M409" s="20"/>
      <c r="N409" s="20"/>
      <c r="O409" s="20"/>
      <c r="P409"/>
      <c r="Q409" s="20"/>
      <c r="R409" s="20"/>
      <c r="S409" s="20"/>
      <c r="T409" s="20"/>
      <c r="U409" s="20"/>
      <c r="V409" s="20"/>
      <c r="W409" s="20"/>
      <c r="X409" s="20"/>
    </row>
    <row r="410" spans="1:26" ht="12.75">
      <c r="A410" s="14" t="s">
        <v>309</v>
      </c>
      <c r="B410">
        <v>26</v>
      </c>
      <c r="C410" s="54"/>
      <c r="D410" s="20"/>
      <c r="E410" s="20"/>
      <c r="F410" s="20"/>
      <c r="G410" s="20"/>
      <c r="H410" s="20"/>
      <c r="I410" s="20"/>
      <c r="J410" s="20"/>
      <c r="K410" s="20"/>
      <c r="L410" s="82"/>
      <c r="M410" s="82"/>
      <c r="N410" s="82"/>
      <c r="O410" s="82"/>
      <c r="P410" s="83"/>
      <c r="Q410" s="84"/>
      <c r="R410" s="83"/>
      <c r="S410" s="83"/>
      <c r="T410" s="83"/>
      <c r="U410" s="83"/>
      <c r="V410" s="83"/>
      <c r="W410" s="83"/>
      <c r="X410" s="83"/>
      <c r="Y410" s="83"/>
      <c r="Z410" s="85"/>
    </row>
    <row r="411" spans="1:26" ht="13.5" thickBot="1">
      <c r="A411"/>
      <c r="B411"/>
      <c r="C411" s="20"/>
      <c r="D411" s="20"/>
      <c r="E411" s="20"/>
      <c r="F411" s="20"/>
      <c r="G411" s="20"/>
      <c r="H411" s="20"/>
      <c r="I411" s="20"/>
      <c r="J411" s="20"/>
      <c r="K411" s="20"/>
      <c r="L411" s="10"/>
      <c r="M411" s="10"/>
      <c r="Q411" s="84"/>
      <c r="R411" s="84"/>
      <c r="S411" s="84"/>
      <c r="T411" s="86"/>
      <c r="U411" s="84"/>
      <c r="V411" s="84"/>
      <c r="W411" s="84"/>
      <c r="X411" s="85"/>
      <c r="Y411" s="85"/>
      <c r="Z411" s="85"/>
    </row>
    <row r="412" spans="1:25" ht="13.5" thickBot="1">
      <c r="A412"/>
      <c r="B412"/>
      <c r="C412" s="21"/>
      <c r="D412" s="22"/>
      <c r="E412" s="23"/>
      <c r="F412" s="22"/>
      <c r="G412" s="24" t="s">
        <v>310</v>
      </c>
      <c r="H412" s="25">
        <f>+Y445+N449</f>
        <v>760</v>
      </c>
      <c r="I412" s="20"/>
      <c r="J412" s="20"/>
      <c r="K412"/>
      <c r="L412" s="26" t="s">
        <v>2</v>
      </c>
      <c r="M412" s="20">
        <f>+Y445</f>
        <v>380</v>
      </c>
      <c r="N412" s="54"/>
      <c r="O412" s="54"/>
      <c r="P412" s="31"/>
      <c r="Q412" s="20"/>
      <c r="R412" s="20"/>
      <c r="S412" s="20"/>
      <c r="T412" s="56"/>
      <c r="U412" s="58"/>
      <c r="V412" s="58"/>
      <c r="W412" s="58"/>
      <c r="X412" s="57"/>
      <c r="Y412" s="57"/>
    </row>
    <row r="413" spans="3:16" ht="13.5" thickBot="1">
      <c r="C413" s="21"/>
      <c r="D413" s="22"/>
      <c r="E413" s="27"/>
      <c r="F413" s="27"/>
      <c r="G413" s="24" t="s">
        <v>3</v>
      </c>
      <c r="H413" s="36">
        <f>+H412/B410</f>
        <v>29.23076923076923</v>
      </c>
      <c r="K413"/>
      <c r="L413" s="26" t="s">
        <v>4</v>
      </c>
      <c r="M413" s="20">
        <f>+N449</f>
        <v>380</v>
      </c>
      <c r="N413" s="54"/>
      <c r="O413" s="54"/>
      <c r="P413" s="31"/>
    </row>
    <row r="414" spans="12:16" ht="12.75">
      <c r="L414" s="54"/>
      <c r="M414" s="54"/>
      <c r="N414" s="54"/>
      <c r="O414" s="54"/>
      <c r="P414" s="31"/>
    </row>
    <row r="415" ht="12.75">
      <c r="A415" s="72" t="s">
        <v>5</v>
      </c>
    </row>
    <row r="416" spans="2:24" ht="12.75">
      <c r="B416" s="12" t="s">
        <v>6</v>
      </c>
      <c r="C416" s="4">
        <v>1</v>
      </c>
      <c r="D416" s="4">
        <v>2</v>
      </c>
      <c r="E416" s="4">
        <v>4</v>
      </c>
      <c r="F416" s="4">
        <v>5</v>
      </c>
      <c r="G416" s="4">
        <v>7</v>
      </c>
      <c r="H416" s="4">
        <v>10</v>
      </c>
      <c r="I416" s="4">
        <v>10</v>
      </c>
      <c r="J416" s="4">
        <v>15</v>
      </c>
      <c r="K416" s="4">
        <v>20</v>
      </c>
      <c r="L416" s="4">
        <v>25</v>
      </c>
      <c r="M416" s="4">
        <v>25</v>
      </c>
      <c r="N416" s="4">
        <v>20</v>
      </c>
      <c r="O416" s="4">
        <v>30</v>
      </c>
      <c r="P416" s="4">
        <v>3</v>
      </c>
      <c r="Q416" s="4">
        <v>5</v>
      </c>
      <c r="R416" s="4">
        <v>10</v>
      </c>
      <c r="S416" s="4">
        <v>5</v>
      </c>
      <c r="T416" s="4">
        <v>6</v>
      </c>
      <c r="U416" s="4">
        <v>8</v>
      </c>
      <c r="V416" s="4">
        <v>11</v>
      </c>
      <c r="W416" s="4">
        <v>2</v>
      </c>
      <c r="X416" s="4">
        <v>1</v>
      </c>
    </row>
    <row r="417" spans="1:25" ht="12.75">
      <c r="A417" s="73" t="s">
        <v>7</v>
      </c>
      <c r="B417" s="74" t="s">
        <v>8</v>
      </c>
      <c r="C417" s="74" t="s">
        <v>9</v>
      </c>
      <c r="D417" s="74" t="s">
        <v>10</v>
      </c>
      <c r="E417" s="74" t="s">
        <v>11</v>
      </c>
      <c r="F417" s="74" t="s">
        <v>12</v>
      </c>
      <c r="G417" s="74" t="s">
        <v>13</v>
      </c>
      <c r="H417" s="74" t="s">
        <v>14</v>
      </c>
      <c r="I417" s="74" t="s">
        <v>15</v>
      </c>
      <c r="J417" s="74" t="s">
        <v>16</v>
      </c>
      <c r="K417" s="74" t="s">
        <v>17</v>
      </c>
      <c r="L417" s="74" t="s">
        <v>18</v>
      </c>
      <c r="M417" s="74" t="s">
        <v>19</v>
      </c>
      <c r="N417" s="74" t="s">
        <v>20</v>
      </c>
      <c r="O417" s="74" t="s">
        <v>21</v>
      </c>
      <c r="P417" s="74" t="s">
        <v>22</v>
      </c>
      <c r="Q417" s="74" t="s">
        <v>23</v>
      </c>
      <c r="R417" s="74" t="s">
        <v>24</v>
      </c>
      <c r="S417" s="74" t="s">
        <v>25</v>
      </c>
      <c r="T417" s="74" t="s">
        <v>26</v>
      </c>
      <c r="U417" s="74" t="s">
        <v>27</v>
      </c>
      <c r="V417" s="74" t="s">
        <v>28</v>
      </c>
      <c r="W417" s="74" t="s">
        <v>29</v>
      </c>
      <c r="X417" s="74" t="s">
        <v>30</v>
      </c>
      <c r="Y417" s="74" t="s">
        <v>31</v>
      </c>
    </row>
    <row r="418" spans="1:25" ht="12.75">
      <c r="A418" s="2" t="s">
        <v>405</v>
      </c>
      <c r="B418" s="4" t="s">
        <v>41</v>
      </c>
      <c r="C418" s="4">
        <v>4</v>
      </c>
      <c r="D418" s="4">
        <v>2</v>
      </c>
      <c r="Y418" s="2">
        <f aca="true" t="shared" si="5" ref="Y418:Y444">+C418*$C$16+D418*$D$16+E418*$E$16+F418*$F$16+G418*$G$16+H418*$H$16+I418*$I$16+J418*$J$16+K418*$K$16+L418*$L$16+M418*$M$16+N418*$N$16+O418*$O$16+P418*$P$16+Q418*$Q$16+R418*$R$16+S418*$S$16+T418*$T$16+U418*$U$16+V418*$V$16+W418*$W$16+X418*$AC$16</f>
        <v>8</v>
      </c>
    </row>
    <row r="419" spans="1:25" ht="12.75">
      <c r="A419" s="2" t="s">
        <v>406</v>
      </c>
      <c r="B419" s="4" t="s">
        <v>39</v>
      </c>
      <c r="C419" s="4">
        <v>4</v>
      </c>
      <c r="D419" s="4">
        <v>2</v>
      </c>
      <c r="P419" s="4">
        <v>2</v>
      </c>
      <c r="X419" s="4">
        <v>4</v>
      </c>
      <c r="Y419" s="2">
        <f t="shared" si="5"/>
        <v>18</v>
      </c>
    </row>
    <row r="420" spans="1:25" ht="12.75">
      <c r="A420" s="2" t="s">
        <v>407</v>
      </c>
      <c r="B420" s="4" t="s">
        <v>33</v>
      </c>
      <c r="Y420" s="2">
        <f t="shared" si="5"/>
        <v>0</v>
      </c>
    </row>
    <row r="421" spans="1:25" ht="12.75">
      <c r="A421" s="2" t="s">
        <v>408</v>
      </c>
      <c r="B421" s="4" t="s">
        <v>147</v>
      </c>
      <c r="C421" s="4">
        <v>4</v>
      </c>
      <c r="D421" s="4">
        <v>2</v>
      </c>
      <c r="Y421" s="2">
        <f t="shared" si="5"/>
        <v>8</v>
      </c>
    </row>
    <row r="422" spans="1:25" ht="12.75">
      <c r="A422" s="2" t="s">
        <v>409</v>
      </c>
      <c r="B422" s="4" t="s">
        <v>43</v>
      </c>
      <c r="Y422" s="2">
        <f t="shared" si="5"/>
        <v>0</v>
      </c>
    </row>
    <row r="423" spans="1:25" ht="12.75">
      <c r="A423" s="2" t="s">
        <v>311</v>
      </c>
      <c r="B423" s="4" t="s">
        <v>35</v>
      </c>
      <c r="C423" s="4">
        <v>4</v>
      </c>
      <c r="D423" s="4">
        <v>3</v>
      </c>
      <c r="E423" s="4">
        <v>4</v>
      </c>
      <c r="G423" s="4">
        <v>5</v>
      </c>
      <c r="H423" s="4">
        <v>2</v>
      </c>
      <c r="J423" s="4">
        <v>1</v>
      </c>
      <c r="P423" s="4">
        <v>2</v>
      </c>
      <c r="Q423" s="4">
        <v>1</v>
      </c>
      <c r="S423" s="4">
        <v>1</v>
      </c>
      <c r="U423" s="4">
        <v>1</v>
      </c>
      <c r="W423" s="4">
        <v>4</v>
      </c>
      <c r="X423" s="4">
        <v>9</v>
      </c>
      <c r="Y423" s="2">
        <f t="shared" si="5"/>
        <v>137</v>
      </c>
    </row>
    <row r="424" spans="1:25" ht="12.75">
      <c r="A424" s="2" t="s">
        <v>410</v>
      </c>
      <c r="B424" s="4" t="s">
        <v>43</v>
      </c>
      <c r="Y424" s="2">
        <f t="shared" si="5"/>
        <v>0</v>
      </c>
    </row>
    <row r="425" spans="1:25" ht="12.75">
      <c r="A425" s="2" t="s">
        <v>411</v>
      </c>
      <c r="B425" s="4" t="s">
        <v>35</v>
      </c>
      <c r="C425" s="4">
        <v>2</v>
      </c>
      <c r="D425" s="4">
        <v>2</v>
      </c>
      <c r="E425" s="4">
        <v>2</v>
      </c>
      <c r="G425" s="4">
        <v>1</v>
      </c>
      <c r="Q425" s="4">
        <v>1</v>
      </c>
      <c r="Y425" s="2">
        <f t="shared" si="5"/>
        <v>26</v>
      </c>
    </row>
    <row r="426" spans="1:25" ht="12.75">
      <c r="A426" s="2" t="s">
        <v>412</v>
      </c>
      <c r="B426" s="4" t="s">
        <v>149</v>
      </c>
      <c r="Y426" s="2">
        <f t="shared" si="5"/>
        <v>0</v>
      </c>
    </row>
    <row r="427" spans="1:25" ht="12.75">
      <c r="A427" s="2" t="s">
        <v>413</v>
      </c>
      <c r="B427" s="4" t="s">
        <v>64</v>
      </c>
      <c r="C427" s="4">
        <v>3</v>
      </c>
      <c r="D427" s="4">
        <v>3</v>
      </c>
      <c r="P427" s="4">
        <v>1</v>
      </c>
      <c r="Q427" s="4">
        <v>1</v>
      </c>
      <c r="W427" s="4">
        <v>1</v>
      </c>
      <c r="Y427" s="2">
        <f t="shared" si="5"/>
        <v>19</v>
      </c>
    </row>
    <row r="428" spans="1:25" ht="12.75">
      <c r="A428" s="2" t="s">
        <v>414</v>
      </c>
      <c r="B428" s="4" t="s">
        <v>64</v>
      </c>
      <c r="C428" s="4">
        <v>3</v>
      </c>
      <c r="D428" s="4">
        <v>2</v>
      </c>
      <c r="I428" s="4">
        <v>1</v>
      </c>
      <c r="P428" s="4">
        <v>2</v>
      </c>
      <c r="X428" s="4">
        <v>6</v>
      </c>
      <c r="Y428" s="2">
        <f t="shared" si="5"/>
        <v>29</v>
      </c>
    </row>
    <row r="429" spans="1:25" ht="12.75">
      <c r="A429" s="2" t="s">
        <v>415</v>
      </c>
      <c r="B429" s="4" t="s">
        <v>147</v>
      </c>
      <c r="Y429" s="2">
        <f t="shared" si="5"/>
        <v>0</v>
      </c>
    </row>
    <row r="430" spans="1:25" ht="12.75">
      <c r="A430" s="2" t="s">
        <v>416</v>
      </c>
      <c r="B430" s="4" t="s">
        <v>39</v>
      </c>
      <c r="C430" s="4">
        <v>3</v>
      </c>
      <c r="X430" s="4">
        <v>4</v>
      </c>
      <c r="Y430" s="2">
        <f t="shared" si="5"/>
        <v>7</v>
      </c>
    </row>
    <row r="431" spans="1:25" ht="12.75">
      <c r="A431" s="2" t="s">
        <v>417</v>
      </c>
      <c r="B431" s="4" t="s">
        <v>35</v>
      </c>
      <c r="Y431" s="2">
        <f t="shared" si="5"/>
        <v>0</v>
      </c>
    </row>
    <row r="432" spans="1:25" ht="12.75">
      <c r="A432" s="2" t="s">
        <v>418</v>
      </c>
      <c r="B432" s="4" t="s">
        <v>43</v>
      </c>
      <c r="C432" s="4">
        <v>2</v>
      </c>
      <c r="Y432" s="2">
        <f t="shared" si="5"/>
        <v>2</v>
      </c>
    </row>
    <row r="433" spans="1:25" ht="12.75">
      <c r="A433" s="2" t="s">
        <v>419</v>
      </c>
      <c r="B433" s="4" t="s">
        <v>35</v>
      </c>
      <c r="Y433" s="2">
        <f t="shared" si="5"/>
        <v>0</v>
      </c>
    </row>
    <row r="434" spans="1:25" ht="12.75">
      <c r="A434" s="2" t="s">
        <v>420</v>
      </c>
      <c r="B434" s="4" t="s">
        <v>39</v>
      </c>
      <c r="C434" s="4">
        <v>4</v>
      </c>
      <c r="D434" s="4">
        <v>2</v>
      </c>
      <c r="I434" s="4">
        <v>1</v>
      </c>
      <c r="Q434" s="4">
        <v>2</v>
      </c>
      <c r="X434" s="4">
        <v>5</v>
      </c>
      <c r="Y434" s="2">
        <f t="shared" si="5"/>
        <v>33</v>
      </c>
    </row>
    <row r="435" spans="1:25" ht="12.75">
      <c r="A435" s="2" t="s">
        <v>421</v>
      </c>
      <c r="B435" s="4" t="s">
        <v>39</v>
      </c>
      <c r="X435" s="4">
        <v>4</v>
      </c>
      <c r="Y435" s="2">
        <f t="shared" si="5"/>
        <v>4</v>
      </c>
    </row>
    <row r="436" spans="1:25" ht="12.75">
      <c r="A436" s="2" t="s">
        <v>422</v>
      </c>
      <c r="B436" s="4" t="s">
        <v>41</v>
      </c>
      <c r="C436" s="4">
        <v>1</v>
      </c>
      <c r="Y436" s="2">
        <f t="shared" si="5"/>
        <v>1</v>
      </c>
    </row>
    <row r="437" spans="1:25" ht="12.75">
      <c r="A437" s="2" t="s">
        <v>423</v>
      </c>
      <c r="B437" s="4" t="s">
        <v>33</v>
      </c>
      <c r="C437" s="4">
        <v>1</v>
      </c>
      <c r="W437" s="4">
        <v>1</v>
      </c>
      <c r="Y437" s="2">
        <f t="shared" si="5"/>
        <v>3</v>
      </c>
    </row>
    <row r="438" spans="1:25" ht="12.75">
      <c r="A438" s="2" t="s">
        <v>424</v>
      </c>
      <c r="B438" s="4" t="s">
        <v>147</v>
      </c>
      <c r="C438" s="4">
        <v>4</v>
      </c>
      <c r="D438" s="4">
        <v>1</v>
      </c>
      <c r="X438" s="4">
        <v>5</v>
      </c>
      <c r="Y438" s="2">
        <f t="shared" si="5"/>
        <v>11</v>
      </c>
    </row>
    <row r="439" spans="1:25" ht="12.75">
      <c r="A439" s="2" t="s">
        <v>404</v>
      </c>
      <c r="B439" s="4" t="s">
        <v>41</v>
      </c>
      <c r="C439" s="4">
        <v>4</v>
      </c>
      <c r="D439" s="4">
        <v>3</v>
      </c>
      <c r="E439" s="4">
        <v>2</v>
      </c>
      <c r="I439" s="4">
        <v>2</v>
      </c>
      <c r="Q439" s="4">
        <v>2</v>
      </c>
      <c r="X439" s="4">
        <v>7</v>
      </c>
      <c r="Y439" s="2">
        <f t="shared" si="5"/>
        <v>55</v>
      </c>
    </row>
    <row r="440" spans="1:25" ht="12.75">
      <c r="A440" s="2" t="s">
        <v>425</v>
      </c>
      <c r="B440" s="4" t="s">
        <v>54</v>
      </c>
      <c r="C440" s="4">
        <v>4</v>
      </c>
      <c r="Y440" s="2">
        <f t="shared" si="5"/>
        <v>4</v>
      </c>
    </row>
    <row r="441" spans="1:25" ht="12.75">
      <c r="A441" s="2" t="s">
        <v>426</v>
      </c>
      <c r="B441" s="4" t="s">
        <v>43</v>
      </c>
      <c r="C441" s="4">
        <v>3</v>
      </c>
      <c r="D441" s="4">
        <v>1</v>
      </c>
      <c r="Y441" s="2">
        <f t="shared" si="5"/>
        <v>5</v>
      </c>
    </row>
    <row r="442" spans="1:25" ht="12.75">
      <c r="A442" s="2" t="s">
        <v>427</v>
      </c>
      <c r="B442" s="4" t="s">
        <v>33</v>
      </c>
      <c r="C442" s="4">
        <v>2</v>
      </c>
      <c r="W442" s="4">
        <v>1</v>
      </c>
      <c r="Y442" s="2">
        <f t="shared" si="5"/>
        <v>4</v>
      </c>
    </row>
    <row r="443" spans="1:25" ht="12.75">
      <c r="A443" s="2" t="s">
        <v>428</v>
      </c>
      <c r="B443" s="4" t="s">
        <v>64</v>
      </c>
      <c r="C443" s="4">
        <v>4</v>
      </c>
      <c r="D443" s="4">
        <v>1</v>
      </c>
      <c r="Y443" s="2">
        <f t="shared" si="5"/>
        <v>6</v>
      </c>
    </row>
    <row r="444" spans="1:25" ht="12.75">
      <c r="A444" s="5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2">
        <f t="shared" si="5"/>
        <v>0</v>
      </c>
    </row>
    <row r="445" spans="1:25" ht="12.75">
      <c r="A445" s="72" t="s">
        <v>71</v>
      </c>
      <c r="B445" s="4"/>
      <c r="C445" s="4">
        <f aca="true" t="shared" si="6" ref="C445:W445">SUM(C418:C444)</f>
        <v>56</v>
      </c>
      <c r="D445" s="4">
        <f t="shared" si="6"/>
        <v>24</v>
      </c>
      <c r="E445" s="4">
        <f t="shared" si="6"/>
        <v>8</v>
      </c>
      <c r="F445" s="4">
        <f t="shared" si="6"/>
        <v>0</v>
      </c>
      <c r="G445" s="4">
        <f t="shared" si="6"/>
        <v>6</v>
      </c>
      <c r="H445" s="4">
        <f t="shared" si="6"/>
        <v>2</v>
      </c>
      <c r="I445" s="4">
        <f t="shared" si="6"/>
        <v>4</v>
      </c>
      <c r="J445" s="4">
        <f t="shared" si="6"/>
        <v>1</v>
      </c>
      <c r="K445" s="4">
        <f t="shared" si="6"/>
        <v>0</v>
      </c>
      <c r="L445" s="4">
        <f t="shared" si="6"/>
        <v>0</v>
      </c>
      <c r="M445" s="4">
        <f t="shared" si="6"/>
        <v>0</v>
      </c>
      <c r="N445" s="4">
        <f t="shared" si="6"/>
        <v>0</v>
      </c>
      <c r="O445" s="4">
        <f t="shared" si="6"/>
        <v>0</v>
      </c>
      <c r="P445" s="4">
        <f t="shared" si="6"/>
        <v>7</v>
      </c>
      <c r="Q445" s="4">
        <f t="shared" si="6"/>
        <v>7</v>
      </c>
      <c r="R445" s="4">
        <f t="shared" si="6"/>
        <v>0</v>
      </c>
      <c r="S445" s="4">
        <f t="shared" si="6"/>
        <v>1</v>
      </c>
      <c r="T445" s="4">
        <f t="shared" si="6"/>
        <v>0</v>
      </c>
      <c r="U445" s="4">
        <f t="shared" si="6"/>
        <v>1</v>
      </c>
      <c r="V445" s="4">
        <f t="shared" si="6"/>
        <v>0</v>
      </c>
      <c r="W445" s="4">
        <f t="shared" si="6"/>
        <v>7</v>
      </c>
      <c r="X445" s="4">
        <v>4</v>
      </c>
      <c r="Y445" s="72">
        <f>SUM(Y418:Y444)</f>
        <v>380</v>
      </c>
    </row>
    <row r="446" spans="1:25" ht="12.75">
      <c r="A446" s="72"/>
      <c r="B446" s="4"/>
      <c r="Y446" s="72"/>
    </row>
    <row r="447" spans="1:13" ht="12.75">
      <c r="A447" s="12" t="s">
        <v>6</v>
      </c>
      <c r="B447" s="2">
        <v>2</v>
      </c>
      <c r="C447" s="4">
        <v>2</v>
      </c>
      <c r="D447" s="4">
        <v>5</v>
      </c>
      <c r="E447" s="4">
        <v>5</v>
      </c>
      <c r="F447" s="4">
        <v>25</v>
      </c>
      <c r="G447" s="4">
        <v>10</v>
      </c>
      <c r="H447" s="4">
        <v>15</v>
      </c>
      <c r="I447" s="4">
        <v>15</v>
      </c>
      <c r="J447" s="4">
        <v>10</v>
      </c>
      <c r="K447" s="4">
        <v>25</v>
      </c>
      <c r="L447" s="4">
        <v>25</v>
      </c>
      <c r="M447" s="4">
        <v>50</v>
      </c>
    </row>
    <row r="448" spans="1:14" ht="12.75">
      <c r="A448" s="73" t="s">
        <v>72</v>
      </c>
      <c r="B448" s="74" t="s">
        <v>73</v>
      </c>
      <c r="C448" s="74" t="s">
        <v>74</v>
      </c>
      <c r="D448" s="74" t="s">
        <v>75</v>
      </c>
      <c r="E448" s="74" t="s">
        <v>76</v>
      </c>
      <c r="F448" s="74" t="s">
        <v>77</v>
      </c>
      <c r="G448" s="74" t="s">
        <v>78</v>
      </c>
      <c r="H448" s="74" t="s">
        <v>79</v>
      </c>
      <c r="I448" s="74" t="s">
        <v>80</v>
      </c>
      <c r="J448" s="74" t="s">
        <v>81</v>
      </c>
      <c r="K448" s="74" t="s">
        <v>82</v>
      </c>
      <c r="L448" s="74" t="s">
        <v>83</v>
      </c>
      <c r="M448" s="74" t="s">
        <v>84</v>
      </c>
      <c r="N448" s="74" t="s">
        <v>85</v>
      </c>
    </row>
    <row r="449" spans="1:14" ht="12.75">
      <c r="A449" s="2" t="s">
        <v>429</v>
      </c>
      <c r="B449" s="4">
        <v>38</v>
      </c>
      <c r="C449" s="4">
        <v>22</v>
      </c>
      <c r="D449" s="2">
        <v>3</v>
      </c>
      <c r="E449" s="4">
        <v>2</v>
      </c>
      <c r="F449" s="4">
        <v>1</v>
      </c>
      <c r="G449" s="4">
        <v>4</v>
      </c>
      <c r="H449" s="4">
        <v>2</v>
      </c>
      <c r="I449" s="4">
        <v>3</v>
      </c>
      <c r="J449" s="4">
        <v>2</v>
      </c>
      <c r="K449" s="4">
        <v>1</v>
      </c>
      <c r="L449" s="4">
        <v>0</v>
      </c>
      <c r="M449" s="4">
        <v>1</v>
      </c>
      <c r="N449" s="75">
        <f>+B449*B447+C449*C447+D449*D447+E449*E447+F449*F447+G449*G447+H449*H447+I449*I447+J449*J447+K449*K447+L449*L447+M449*M447</f>
        <v>380</v>
      </c>
    </row>
    <row r="450" spans="1:25" ht="12.75">
      <c r="A450" s="1"/>
      <c r="B450" s="1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3"/>
    </row>
    <row r="451" spans="1:25" ht="12.75">
      <c r="A451" s="1"/>
      <c r="B451" s="1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3"/>
    </row>
    <row r="452" spans="1:25" ht="12.75">
      <c r="A452" s="1"/>
      <c r="B452" s="1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3"/>
    </row>
    <row r="453" spans="1:25" ht="12.75">
      <c r="A453" s="1"/>
      <c r="B453" s="1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3"/>
    </row>
    <row r="454" spans="1:25" ht="12.75">
      <c r="A454" s="1"/>
      <c r="B454" s="1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3"/>
    </row>
    <row r="455" spans="1:25" ht="12.75">
      <c r="A455" s="1"/>
      <c r="B455" s="1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3"/>
    </row>
    <row r="456" spans="1:25" ht="12.75">
      <c r="A456" s="1"/>
      <c r="B456" s="1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3"/>
    </row>
    <row r="457" spans="1:25" ht="12.75">
      <c r="A457" s="1"/>
      <c r="B457" s="1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3"/>
    </row>
    <row r="458" spans="1:25" ht="12.75">
      <c r="A458" s="1"/>
      <c r="B458" s="1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3"/>
    </row>
    <row r="459" spans="1:25" ht="12.75">
      <c r="A459" s="1"/>
      <c r="B459" s="1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3"/>
    </row>
    <row r="460" spans="1:25" ht="12.75">
      <c r="A460" s="1"/>
      <c r="B460" s="1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3"/>
    </row>
    <row r="461" spans="1:25" ht="12.75">
      <c r="A461" s="1"/>
      <c r="B461" s="1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3"/>
    </row>
    <row r="462" spans="1:25" ht="12.75">
      <c r="A462" s="1"/>
      <c r="B462" s="1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3"/>
    </row>
    <row r="463" spans="1:25" ht="12.75">
      <c r="A463" s="1"/>
      <c r="B463" s="1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3"/>
    </row>
    <row r="464" spans="1:25" ht="12.75">
      <c r="A464" s="1"/>
      <c r="B464" s="1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3"/>
    </row>
    <row r="465" spans="1:25" ht="12.75">
      <c r="A465" s="1"/>
      <c r="B465" s="1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3"/>
    </row>
    <row r="466" spans="1:25" ht="12.75">
      <c r="A466" s="1"/>
      <c r="B466" s="1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3"/>
    </row>
    <row r="467" spans="1:25" ht="12.75">
      <c r="A467" s="1"/>
      <c r="B467" s="1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3"/>
    </row>
    <row r="468" spans="1:25" ht="12.75">
      <c r="A468" s="1"/>
      <c r="B468" s="1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3"/>
    </row>
    <row r="469" spans="1:25" ht="12.75">
      <c r="A469" s="1"/>
      <c r="B469" s="1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3"/>
    </row>
    <row r="470" spans="1:25" ht="12.75">
      <c r="A470" s="1"/>
      <c r="B470" s="1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3"/>
    </row>
    <row r="471" spans="1:25" ht="12.75">
      <c r="A471" s="1"/>
      <c r="B471" s="1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3"/>
    </row>
    <row r="472" spans="1:25" ht="12.75">
      <c r="A472" s="1"/>
      <c r="B472" s="1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3"/>
    </row>
    <row r="473" spans="1:25" ht="12.75">
      <c r="A473" s="1"/>
      <c r="B473" s="1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3"/>
    </row>
    <row r="474" spans="1:25" ht="12.75">
      <c r="A474" s="1"/>
      <c r="B474" s="1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3"/>
    </row>
    <row r="475" spans="1:25" ht="12.75">
      <c r="A475" s="1"/>
      <c r="B475" s="1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3"/>
    </row>
    <row r="476" spans="1:25" ht="12.75">
      <c r="A476" s="1"/>
      <c r="B476" s="1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3"/>
    </row>
    <row r="477" spans="1:25" ht="12.75">
      <c r="A477" s="1"/>
      <c r="B477" s="1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3"/>
    </row>
    <row r="478" spans="1:25" ht="12.75">
      <c r="A478" s="1"/>
      <c r="B478" s="1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3"/>
    </row>
    <row r="479" spans="1:25" ht="12.75">
      <c r="A479" s="1"/>
      <c r="B479" s="1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3"/>
    </row>
    <row r="480" spans="1:25" ht="12.75">
      <c r="A480" s="1"/>
      <c r="B480" s="1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3"/>
    </row>
    <row r="481" spans="1:25" ht="12.75">
      <c r="A481" s="1"/>
      <c r="B481" s="1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3"/>
    </row>
    <row r="482" spans="1:25" ht="12.75">
      <c r="A482" s="1"/>
      <c r="B482" s="1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3"/>
    </row>
    <row r="483" spans="1:25" ht="12.75">
      <c r="A483" s="1"/>
      <c r="B483" s="1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3"/>
    </row>
    <row r="484" spans="1:25" ht="12.75">
      <c r="A484" s="1"/>
      <c r="B484" s="1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3"/>
    </row>
    <row r="485" spans="1:25" ht="12.75">
      <c r="A485" s="1"/>
      <c r="B485" s="1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3"/>
    </row>
    <row r="486" spans="1:25" ht="12.75">
      <c r="A486" s="1"/>
      <c r="B486" s="1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3"/>
    </row>
    <row r="487" spans="1:25" ht="12.75">
      <c r="A487" s="1"/>
      <c r="B487" s="1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3"/>
    </row>
    <row r="488" spans="1:25" ht="12.75">
      <c r="A488" s="1"/>
      <c r="B488" s="1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3"/>
    </row>
    <row r="489" spans="1:25" ht="12.75">
      <c r="A489" s="1"/>
      <c r="B489" s="1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3"/>
    </row>
    <row r="490" spans="1:25" ht="12.75">
      <c r="A490" s="1"/>
      <c r="B490" s="1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3"/>
    </row>
    <row r="491" spans="1:25" ht="12.75">
      <c r="A491" s="1"/>
      <c r="B491" s="1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3"/>
    </row>
    <row r="492" spans="1:25" ht="12.75">
      <c r="A492" s="1"/>
      <c r="B492" s="1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3"/>
    </row>
    <row r="493" spans="1:25" ht="12.75">
      <c r="A493" s="1"/>
      <c r="B493" s="1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3"/>
    </row>
    <row r="494" spans="1:25" ht="12.75">
      <c r="A494" s="1"/>
      <c r="B494" s="1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3"/>
    </row>
    <row r="495" spans="1:25" ht="12.75">
      <c r="A495" s="1"/>
      <c r="B495" s="1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3"/>
    </row>
    <row r="496" spans="1:25" ht="12.75">
      <c r="A496" s="1"/>
      <c r="B496" s="1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3"/>
    </row>
    <row r="497" spans="1:25" ht="12.75">
      <c r="A497" s="1"/>
      <c r="B497" s="1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3"/>
    </row>
    <row r="498" spans="1:25" ht="12.75">
      <c r="A498" s="1"/>
      <c r="B498" s="1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3"/>
    </row>
    <row r="499" spans="1:25" ht="12.75">
      <c r="A499" s="1"/>
      <c r="B499" s="1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3"/>
    </row>
    <row r="500" spans="1:25" ht="12.75">
      <c r="A500" s="1"/>
      <c r="B500" s="1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3"/>
    </row>
    <row r="501" spans="1:25" ht="12.75">
      <c r="A501" s="1"/>
      <c r="B501" s="1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3"/>
    </row>
    <row r="502" spans="1:25" ht="12.75">
      <c r="A502" s="1"/>
      <c r="B502" s="1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3"/>
    </row>
    <row r="503" spans="1:25" ht="12.75">
      <c r="A503" s="1"/>
      <c r="B503" s="1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3"/>
    </row>
    <row r="504" spans="1:25" ht="12.75">
      <c r="A504" s="1"/>
      <c r="B504" s="1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3"/>
    </row>
    <row r="505" spans="1:25" ht="12.75">
      <c r="A505" s="1"/>
      <c r="B505" s="1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3"/>
    </row>
    <row r="506" spans="1:25" ht="12.75">
      <c r="A506" s="1"/>
      <c r="B506" s="1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3"/>
    </row>
    <row r="507" spans="1:25" ht="12.75">
      <c r="A507" s="1"/>
      <c r="B507" s="1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3"/>
    </row>
    <row r="508" spans="1:25" ht="12.75">
      <c r="A508" s="1"/>
      <c r="B508" s="1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3"/>
    </row>
    <row r="509" spans="1:25" ht="12.75">
      <c r="A509" s="1"/>
      <c r="B509" s="1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3"/>
    </row>
    <row r="510" spans="1:25" ht="12.75">
      <c r="A510" s="1"/>
      <c r="B510" s="1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3"/>
    </row>
    <row r="511" spans="1:25" ht="12.75">
      <c r="A511" s="1"/>
      <c r="B511" s="1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3"/>
    </row>
    <row r="512" spans="1:25" ht="12.75">
      <c r="A512" s="1"/>
      <c r="B512" s="1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3"/>
    </row>
    <row r="513" spans="1:25" ht="12.75">
      <c r="A513" s="1"/>
      <c r="B513" s="1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3"/>
    </row>
    <row r="514" spans="1:25" ht="12.75">
      <c r="A514" s="1"/>
      <c r="B514" s="1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3"/>
    </row>
    <row r="515" spans="1:25" ht="12.75">
      <c r="A515" s="1"/>
      <c r="B515" s="1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3"/>
    </row>
    <row r="516" spans="1:25" ht="12.75">
      <c r="A516" s="1"/>
      <c r="B516" s="1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3"/>
    </row>
    <row r="517" spans="1:25" ht="12.75">
      <c r="A517" s="1"/>
      <c r="B517" s="1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3"/>
    </row>
    <row r="518" spans="1:25" ht="12.75">
      <c r="A518" s="1"/>
      <c r="B518" s="1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3"/>
    </row>
    <row r="519" spans="1:25" ht="12.75">
      <c r="A519" s="1"/>
      <c r="B519" s="1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3"/>
    </row>
    <row r="520" spans="1:25" ht="12.75">
      <c r="A520" s="1"/>
      <c r="B520" s="1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3"/>
    </row>
    <row r="521" spans="1:25" ht="12.75">
      <c r="A521" s="1"/>
      <c r="B521" s="1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3"/>
    </row>
    <row r="522" spans="1:25" ht="12.75">
      <c r="A522" s="1"/>
      <c r="B522" s="1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3"/>
    </row>
    <row r="523" spans="1:25" ht="12.75">
      <c r="A523" s="1"/>
      <c r="B523" s="1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3"/>
    </row>
    <row r="524" spans="1:25" ht="12.75">
      <c r="A524" s="1"/>
      <c r="B524" s="1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3"/>
    </row>
    <row r="525" spans="1:25" ht="12.75">
      <c r="A525" s="1"/>
      <c r="B525" s="1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3"/>
    </row>
    <row r="526" spans="1:25" ht="12.75">
      <c r="A526" s="1"/>
      <c r="B526" s="1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3"/>
    </row>
    <row r="527" spans="1:25" ht="12.75">
      <c r="A527" s="1"/>
      <c r="B527" s="1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3"/>
    </row>
    <row r="528" spans="1:25" ht="12.75">
      <c r="A528" s="1"/>
      <c r="B528" s="1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3"/>
    </row>
    <row r="529" spans="1:25" ht="12.75">
      <c r="A529" s="1"/>
      <c r="B529" s="1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3"/>
    </row>
    <row r="530" spans="1:25" ht="12.75">
      <c r="A530" s="1"/>
      <c r="B530" s="1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3"/>
    </row>
    <row r="531" spans="1:25" ht="12.75">
      <c r="A531" s="1"/>
      <c r="B531" s="1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3"/>
    </row>
    <row r="532" spans="1:25" ht="12.75">
      <c r="A532" s="1"/>
      <c r="B532" s="1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3"/>
    </row>
    <row r="533" spans="1:25" ht="12.75">
      <c r="A533" s="1"/>
      <c r="B533" s="1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3"/>
    </row>
    <row r="534" spans="1:25" ht="12.75">
      <c r="A534" s="1"/>
      <c r="B534" s="1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3"/>
    </row>
    <row r="535" spans="1:25" ht="12.75">
      <c r="A535" s="1"/>
      <c r="B535" s="1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3"/>
    </row>
    <row r="536" spans="1:25" ht="12.75">
      <c r="A536" s="1"/>
      <c r="B536" s="1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3"/>
    </row>
    <row r="537" spans="1:25" ht="12.75">
      <c r="A537" s="1"/>
      <c r="B537" s="1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3"/>
    </row>
    <row r="538" spans="1:25" ht="12.75">
      <c r="A538" s="1"/>
      <c r="B538" s="1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3"/>
    </row>
    <row r="539" spans="1:25" ht="12.75">
      <c r="A539" s="1"/>
      <c r="B539" s="1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3"/>
    </row>
    <row r="540" spans="1:25" ht="12.75">
      <c r="A540" s="1"/>
      <c r="B540" s="1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3"/>
    </row>
    <row r="541" spans="1:25" ht="12.75">
      <c r="A541" s="1"/>
      <c r="B541" s="1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3"/>
    </row>
    <row r="542" spans="1:25" ht="12.75">
      <c r="A542" s="1"/>
      <c r="B542" s="1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3"/>
    </row>
    <row r="543" spans="1:25" ht="12.75">
      <c r="A543" s="1"/>
      <c r="B543" s="1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3"/>
    </row>
    <row r="544" spans="1:25" ht="12.75">
      <c r="A544" s="1"/>
      <c r="B544" s="1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3"/>
    </row>
    <row r="545" spans="1:25" ht="12.75">
      <c r="A545" s="1"/>
      <c r="B545" s="1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3"/>
    </row>
    <row r="546" spans="1:25" ht="12.75">
      <c r="A546" s="1"/>
      <c r="B546" s="1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3"/>
    </row>
    <row r="547" spans="1:25" ht="12.75">
      <c r="A547" s="1"/>
      <c r="B547" s="1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3"/>
    </row>
    <row r="548" spans="1:25" ht="12.75">
      <c r="A548" s="1"/>
      <c r="B548" s="1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3"/>
    </row>
    <row r="549" spans="1:25" ht="12.75">
      <c r="A549" s="1"/>
      <c r="B549" s="1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3"/>
    </row>
    <row r="550" spans="1:25" ht="12.75">
      <c r="A550" s="1"/>
      <c r="B550" s="1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3"/>
    </row>
    <row r="551" spans="1:25" ht="12.75">
      <c r="A551" s="1"/>
      <c r="B551" s="1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3"/>
    </row>
    <row r="552" spans="1:25" ht="12.75">
      <c r="A552" s="1"/>
      <c r="B552" s="1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3"/>
    </row>
    <row r="553" spans="1:25" ht="12.75">
      <c r="A553" s="1"/>
      <c r="B553" s="1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3"/>
    </row>
    <row r="554" spans="1:25" ht="12.75">
      <c r="A554" s="1"/>
      <c r="B554" s="1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3"/>
    </row>
    <row r="555" spans="1:25" ht="12.75">
      <c r="A555" s="1"/>
      <c r="B555" s="1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3"/>
    </row>
    <row r="556" spans="1:25" ht="12.75">
      <c r="A556" s="1"/>
      <c r="B556" s="1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3"/>
    </row>
    <row r="557" spans="1:25" ht="12.75">
      <c r="A557" s="1"/>
      <c r="B557" s="1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3"/>
    </row>
    <row r="558" spans="1:25" ht="12.75">
      <c r="A558" s="1"/>
      <c r="B558" s="1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3"/>
    </row>
    <row r="559" spans="1:25" ht="12.75">
      <c r="A559" s="1"/>
      <c r="B559" s="1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3"/>
    </row>
    <row r="560" spans="1:25" ht="12.75">
      <c r="A560" s="1"/>
      <c r="B560" s="1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3"/>
    </row>
    <row r="561" spans="1:25" ht="12.75">
      <c r="A561" s="1"/>
      <c r="B561" s="1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3"/>
    </row>
    <row r="562" spans="1:25" ht="12.75">
      <c r="A562" s="1"/>
      <c r="B562" s="1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3"/>
    </row>
    <row r="563" spans="1:25" ht="12.75">
      <c r="A563" s="1"/>
      <c r="B563" s="1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3"/>
    </row>
    <row r="564" spans="1:25" ht="12.75">
      <c r="A564" s="1"/>
      <c r="B564" s="1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3"/>
    </row>
    <row r="565" spans="1:25" ht="12.75">
      <c r="A565" s="1"/>
      <c r="B565" s="1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3"/>
    </row>
    <row r="566" spans="1:25" ht="12.75">
      <c r="A566" s="1"/>
      <c r="B566" s="1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3"/>
    </row>
    <row r="567" spans="1:25" ht="12.75">
      <c r="A567" s="1"/>
      <c r="B567" s="1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3"/>
    </row>
    <row r="568" spans="1:25" ht="12.75">
      <c r="A568" s="1"/>
      <c r="B568" s="1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3"/>
    </row>
    <row r="569" spans="1:25" ht="12.75">
      <c r="A569" s="1"/>
      <c r="B569" s="1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3"/>
    </row>
    <row r="570" spans="1:25" ht="12.75">
      <c r="A570" s="1"/>
      <c r="B570" s="1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3"/>
    </row>
    <row r="571" spans="1:25" ht="12.75">
      <c r="A571" s="1"/>
      <c r="B571" s="1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3"/>
    </row>
    <row r="572" spans="1:25" ht="12.75">
      <c r="A572" s="1"/>
      <c r="B572" s="1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3"/>
    </row>
    <row r="573" spans="1:25" ht="12.75">
      <c r="A573" s="1"/>
      <c r="B573" s="1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3"/>
    </row>
    <row r="574" spans="1:25" ht="12.75">
      <c r="A574" s="1"/>
      <c r="B574" s="1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3"/>
    </row>
    <row r="575" spans="1:25" ht="12.75">
      <c r="A575" s="1"/>
      <c r="B575" s="1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3"/>
    </row>
    <row r="576" spans="1:25" ht="12.75">
      <c r="A576" s="1"/>
      <c r="B576" s="1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3"/>
    </row>
    <row r="577" spans="1:25" ht="12.75">
      <c r="A577" s="1"/>
      <c r="B577" s="1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3"/>
    </row>
    <row r="578" spans="1:25" ht="12.75">
      <c r="A578" s="1"/>
      <c r="B578" s="1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3"/>
    </row>
    <row r="579" spans="1:25" ht="12.75">
      <c r="A579" s="1"/>
      <c r="B579" s="1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3"/>
    </row>
    <row r="580" spans="1:25" ht="12.75">
      <c r="A580" s="1"/>
      <c r="B580" s="1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3"/>
    </row>
    <row r="581" spans="1:25" ht="12.75">
      <c r="A581" s="1"/>
      <c r="B581" s="1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3"/>
    </row>
    <row r="582" spans="1:25" ht="12.75">
      <c r="A582" s="1"/>
      <c r="B582" s="1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3"/>
    </row>
    <row r="583" spans="1:25" ht="12.75">
      <c r="A583" s="1"/>
      <c r="B583" s="1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3"/>
    </row>
    <row r="584" spans="1:25" ht="12.75">
      <c r="A584" s="1"/>
      <c r="B584" s="1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3"/>
    </row>
    <row r="585" spans="1:25" ht="12.75">
      <c r="A585" s="1"/>
      <c r="B585" s="1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3"/>
    </row>
    <row r="586" spans="1:25" ht="12.75">
      <c r="A586" s="1"/>
      <c r="B586" s="1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3"/>
    </row>
    <row r="587" spans="1:25" ht="12.75">
      <c r="A587" s="1"/>
      <c r="B587" s="1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3"/>
    </row>
    <row r="588" spans="1:25" ht="12.75">
      <c r="A588" s="1"/>
      <c r="B588" s="1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3"/>
    </row>
    <row r="589" spans="1:25" ht="12.75">
      <c r="A589" s="1"/>
      <c r="B589" s="1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3"/>
    </row>
    <row r="590" spans="1:25" ht="12.75">
      <c r="A590" s="1"/>
      <c r="B590" s="1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3"/>
    </row>
    <row r="591" spans="1:25" ht="12.75">
      <c r="A591" s="1"/>
      <c r="B591" s="1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3"/>
    </row>
    <row r="592" spans="1:25" ht="12.75">
      <c r="A592" s="1"/>
      <c r="B592" s="1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3"/>
    </row>
    <row r="593" spans="1:25" ht="12.75">
      <c r="A593" s="1"/>
      <c r="B593" s="1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3"/>
    </row>
    <row r="594" spans="1:25" ht="12.75">
      <c r="A594" s="1"/>
      <c r="B594" s="1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3"/>
    </row>
    <row r="595" spans="1:25" ht="12.75">
      <c r="A595" s="1"/>
      <c r="B595" s="1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3"/>
    </row>
    <row r="596" spans="1:25" ht="12.75">
      <c r="A596" s="1"/>
      <c r="B596" s="1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3"/>
    </row>
    <row r="597" spans="1:25" ht="12.75">
      <c r="A597" s="1"/>
      <c r="B597" s="1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3"/>
    </row>
    <row r="598" spans="1:25" ht="12.75">
      <c r="A598" s="1"/>
      <c r="B598" s="1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3"/>
    </row>
    <row r="599" spans="1:25" ht="12.75">
      <c r="A599" s="1"/>
      <c r="B599" s="1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3"/>
    </row>
    <row r="600" spans="1:25" ht="12.75">
      <c r="A600" s="1"/>
      <c r="B600" s="1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3"/>
    </row>
    <row r="601" spans="1:25" ht="12.75">
      <c r="A601" s="1"/>
      <c r="B601" s="1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3"/>
    </row>
    <row r="602" spans="1:25" ht="12.75">
      <c r="A602" s="1"/>
      <c r="B602" s="1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3"/>
    </row>
    <row r="603" spans="1:25" ht="12.75">
      <c r="A603" s="1"/>
      <c r="B603" s="1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3"/>
    </row>
    <row r="604" spans="1:25" ht="12.75">
      <c r="A604" s="1"/>
      <c r="B604" s="1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3"/>
    </row>
    <row r="605" spans="1:25" ht="12.75">
      <c r="A605" s="1"/>
      <c r="B605" s="1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3"/>
    </row>
    <row r="606" spans="1:25" ht="12.75">
      <c r="A606" s="1"/>
      <c r="B606" s="1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3"/>
    </row>
    <row r="607" spans="1:25" ht="12.75">
      <c r="A607" s="1"/>
      <c r="B607" s="1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3"/>
    </row>
    <row r="608" spans="1:25" ht="12.75">
      <c r="A608" s="1"/>
      <c r="B608" s="1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3"/>
    </row>
    <row r="609" spans="1:25" ht="12.75">
      <c r="A609" s="1"/>
      <c r="B609" s="1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3"/>
    </row>
    <row r="610" spans="1:25" ht="12.75">
      <c r="A610" s="1"/>
      <c r="B610" s="1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3"/>
    </row>
    <row r="611" spans="1:25" ht="12.75">
      <c r="A611" s="1"/>
      <c r="B611" s="1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3"/>
    </row>
    <row r="612" spans="1:25" ht="12.75">
      <c r="A612" s="1"/>
      <c r="B612" s="1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3"/>
    </row>
    <row r="613" spans="1:25" ht="12.75">
      <c r="A613" s="1"/>
      <c r="B613" s="1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3"/>
    </row>
    <row r="614" spans="1:25" ht="12.75">
      <c r="A614" s="1"/>
      <c r="B614" s="1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3"/>
    </row>
    <row r="615" spans="1:25" ht="12.75">
      <c r="A615" s="1"/>
      <c r="B615" s="1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3"/>
    </row>
    <row r="616" spans="1:25" ht="12.75">
      <c r="A616" s="1"/>
      <c r="B616" s="1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3"/>
    </row>
    <row r="617" spans="1:25" ht="12.75">
      <c r="A617" s="1"/>
      <c r="B617" s="1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3"/>
    </row>
    <row r="618" spans="1:25" ht="12.75">
      <c r="A618" s="1"/>
      <c r="B618" s="1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3"/>
    </row>
    <row r="619" spans="1:25" ht="12.75">
      <c r="A619" s="1"/>
      <c r="B619" s="1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3"/>
    </row>
    <row r="620" spans="1:25" ht="12.75">
      <c r="A620" s="1"/>
      <c r="B620" s="1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3"/>
    </row>
    <row r="621" spans="1:25" ht="12.75">
      <c r="A621" s="1"/>
      <c r="B621" s="1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3"/>
    </row>
    <row r="622" spans="1:25" ht="12.75">
      <c r="A622" s="1"/>
      <c r="B622" s="1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3"/>
    </row>
    <row r="623" spans="1:25" ht="12.75">
      <c r="A623" s="1"/>
      <c r="B623" s="1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3"/>
    </row>
    <row r="624" spans="1:25" ht="12.75">
      <c r="A624" s="1"/>
      <c r="B624" s="1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3"/>
    </row>
    <row r="625" spans="1:25" ht="12.75">
      <c r="A625" s="1"/>
      <c r="B625" s="1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3"/>
    </row>
    <row r="626" spans="1:25" ht="12.75">
      <c r="A626" s="1"/>
      <c r="B626" s="1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3"/>
    </row>
    <row r="627" spans="1:25" ht="12.75">
      <c r="A627" s="1"/>
      <c r="B627" s="1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3"/>
    </row>
    <row r="628" spans="1:25" ht="12.75">
      <c r="A628" s="1"/>
      <c r="B628" s="1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3"/>
    </row>
    <row r="629" spans="1:25" ht="12.75">
      <c r="A629" s="1"/>
      <c r="B629" s="1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3"/>
    </row>
    <row r="630" spans="1:25" ht="12.75">
      <c r="A630" s="1"/>
      <c r="B630" s="1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3"/>
    </row>
    <row r="631" spans="1:25" ht="12.75">
      <c r="A631" s="1"/>
      <c r="B631" s="1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3"/>
    </row>
    <row r="632" spans="1:25" ht="12.75">
      <c r="A632" s="1"/>
      <c r="B632" s="1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3"/>
    </row>
    <row r="633" spans="1:25" ht="12.75">
      <c r="A633" s="1"/>
      <c r="B633" s="1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3"/>
    </row>
    <row r="634" spans="1:25" ht="12.75">
      <c r="A634" s="1"/>
      <c r="B634" s="1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3"/>
    </row>
    <row r="635" spans="1:25" ht="12.75">
      <c r="A635" s="1"/>
      <c r="B635" s="1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3"/>
    </row>
    <row r="636" spans="1:25" ht="12.75">
      <c r="A636" s="1"/>
      <c r="B636" s="1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3"/>
    </row>
    <row r="637" spans="1:25" ht="12.75">
      <c r="A637" s="1"/>
      <c r="B637" s="1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3"/>
    </row>
    <row r="638" spans="1:25" ht="12.75">
      <c r="A638" s="1"/>
      <c r="B638" s="1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3"/>
    </row>
    <row r="639" spans="1:25" ht="12.75">
      <c r="A639" s="1"/>
      <c r="B639" s="1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3"/>
    </row>
    <row r="640" spans="1:25" ht="12.75">
      <c r="A640" s="1"/>
      <c r="B640" s="1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3"/>
    </row>
    <row r="641" spans="1:25" ht="12.75">
      <c r="A641" s="1"/>
      <c r="B641" s="1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3"/>
    </row>
    <row r="642" spans="1:25" ht="12.75">
      <c r="A642" s="1"/>
      <c r="B642" s="1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3"/>
    </row>
    <row r="643" spans="1:25" ht="12.75">
      <c r="A643" s="1"/>
      <c r="B643" s="1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3"/>
    </row>
    <row r="644" spans="1:25" ht="12.75">
      <c r="A644" s="1"/>
      <c r="B644" s="1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3"/>
    </row>
    <row r="645" spans="1:25" ht="12.75">
      <c r="A645" s="1"/>
      <c r="B645" s="1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3"/>
    </row>
    <row r="646" spans="1:25" ht="12.75">
      <c r="A646" s="1"/>
      <c r="B646" s="1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3"/>
    </row>
    <row r="647" spans="1:25" ht="12.75">
      <c r="A647" s="1"/>
      <c r="B647" s="1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3"/>
    </row>
    <row r="648" spans="1:25" ht="12.75">
      <c r="A648" s="1"/>
      <c r="B648" s="1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3"/>
    </row>
    <row r="649" spans="1:25" ht="12.75">
      <c r="A649" s="1"/>
      <c r="B649" s="1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3"/>
    </row>
    <row r="650" spans="1:25" ht="12.75">
      <c r="A650" s="1"/>
      <c r="B650" s="1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3"/>
    </row>
    <row r="651" spans="1:25" ht="12.75">
      <c r="A651" s="1"/>
      <c r="B651" s="1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3"/>
    </row>
    <row r="652" spans="1:25" ht="12.75">
      <c r="A652" s="1"/>
      <c r="B652" s="1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3"/>
    </row>
    <row r="653" spans="1:25" ht="12.75">
      <c r="A653" s="1"/>
      <c r="B653" s="1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3"/>
    </row>
    <row r="654" spans="1:25" ht="12.75">
      <c r="A654" s="1"/>
      <c r="B654" s="1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3"/>
    </row>
    <row r="655" spans="1:25" ht="12.75">
      <c r="A655" s="1"/>
      <c r="B655" s="1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3"/>
    </row>
    <row r="656" spans="1:25" ht="12.75">
      <c r="A656" s="1"/>
      <c r="B656" s="1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3"/>
    </row>
    <row r="657" spans="1:25" ht="12.75">
      <c r="A657" s="1"/>
      <c r="B657" s="1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3"/>
    </row>
    <row r="658" spans="1:25" ht="12.75">
      <c r="A658" s="1"/>
      <c r="B658" s="1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3"/>
    </row>
    <row r="659" spans="1:25" ht="12.75">
      <c r="A659" s="1"/>
      <c r="B659" s="1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3"/>
    </row>
    <row r="660" spans="1:25" ht="12.75">
      <c r="A660" s="1"/>
      <c r="B660" s="1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3"/>
    </row>
    <row r="661" spans="1:25" ht="12.75">
      <c r="A661" s="1"/>
      <c r="B661" s="1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3"/>
    </row>
    <row r="662" spans="1:25" ht="12.75">
      <c r="A662" s="1"/>
      <c r="B662" s="1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3"/>
    </row>
    <row r="663" spans="1:25" ht="12.75">
      <c r="A663" s="1"/>
      <c r="B663" s="1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3"/>
    </row>
    <row r="664" spans="1:25" ht="12.75">
      <c r="A664" s="1"/>
      <c r="B664" s="1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3"/>
    </row>
    <row r="665" spans="1:25" ht="12.75">
      <c r="A665" s="1"/>
      <c r="B665" s="1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3"/>
    </row>
    <row r="666" spans="1:25" ht="12.75">
      <c r="A666" s="1"/>
      <c r="B666" s="1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3"/>
    </row>
    <row r="667" spans="1:25" ht="12.75">
      <c r="A667" s="1"/>
      <c r="B667" s="1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3"/>
    </row>
    <row r="668" spans="1:25" ht="12.75">
      <c r="A668" s="1"/>
      <c r="B668" s="1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3"/>
    </row>
    <row r="669" spans="1:25" ht="12.75">
      <c r="A669" s="1"/>
      <c r="B669" s="1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3"/>
    </row>
    <row r="670" spans="1:25" ht="12.75">
      <c r="A670" s="1"/>
      <c r="B670" s="1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3"/>
    </row>
    <row r="671" spans="1:25" ht="12.75">
      <c r="A671" s="1"/>
      <c r="B671" s="1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3"/>
    </row>
    <row r="672" spans="1:25" ht="12.75">
      <c r="A672" s="1"/>
      <c r="B672" s="1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3"/>
    </row>
    <row r="673" spans="1:25" ht="12.75">
      <c r="A673" s="1"/>
      <c r="B673" s="1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3"/>
    </row>
    <row r="674" spans="1:25" ht="12.75">
      <c r="A674" s="1"/>
      <c r="B674" s="1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3"/>
    </row>
    <row r="675" spans="1:25" ht="12.75">
      <c r="A675" s="1"/>
      <c r="B675" s="1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3"/>
    </row>
    <row r="676" spans="1:25" ht="12.75">
      <c r="A676" s="1"/>
      <c r="B676" s="1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3"/>
    </row>
    <row r="677" spans="1:25" ht="12.75">
      <c r="A677" s="1"/>
      <c r="B677" s="1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3"/>
    </row>
    <row r="678" spans="1:25" ht="12.75">
      <c r="A678" s="1"/>
      <c r="B678" s="1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3"/>
    </row>
    <row r="679" spans="1:25" ht="12.75">
      <c r="A679" s="1"/>
      <c r="B679" s="1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3"/>
    </row>
    <row r="680" spans="1:25" ht="12.75">
      <c r="A680" s="1"/>
      <c r="B680" s="1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3"/>
    </row>
    <row r="681" spans="1:25" ht="12.75">
      <c r="A681" s="1"/>
      <c r="B681" s="1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3"/>
    </row>
    <row r="682" spans="1:25" ht="12.75">
      <c r="A682" s="1"/>
      <c r="B682" s="1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3"/>
    </row>
    <row r="683" spans="1:25" ht="12.75">
      <c r="A683" s="1"/>
      <c r="B683" s="1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3"/>
    </row>
    <row r="684" spans="1:25" ht="12.75">
      <c r="A684" s="1"/>
      <c r="B684" s="1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3"/>
    </row>
    <row r="685" spans="1:25" ht="12.75">
      <c r="A685" s="1"/>
      <c r="B685" s="1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3"/>
    </row>
    <row r="686" spans="1:25" ht="12.75">
      <c r="A686" s="1"/>
      <c r="B686" s="1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3"/>
    </row>
    <row r="687" spans="1:25" ht="12.75">
      <c r="A687" s="1"/>
      <c r="B687" s="1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3"/>
    </row>
    <row r="688" spans="1:25" ht="12.75">
      <c r="A688" s="1"/>
      <c r="B688" s="1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3"/>
    </row>
    <row r="689" spans="1:25" ht="12.75">
      <c r="A689" s="1"/>
      <c r="B689" s="1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3"/>
    </row>
    <row r="690" spans="1:25" ht="12.75">
      <c r="A690" s="1"/>
      <c r="B690" s="1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3"/>
    </row>
    <row r="691" spans="1:25" ht="12.75">
      <c r="A691" s="1"/>
      <c r="B691" s="1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3"/>
    </row>
    <row r="692" spans="1:25" ht="12.75">
      <c r="A692" s="1"/>
      <c r="B692" s="1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3"/>
    </row>
    <row r="693" spans="1:25" ht="12.75">
      <c r="A693" s="1"/>
      <c r="B693" s="1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3"/>
    </row>
    <row r="694" spans="1:25" ht="12.75">
      <c r="A694" s="1"/>
      <c r="B694" s="1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3"/>
    </row>
    <row r="695" spans="1:25" ht="12.75">
      <c r="A695" s="1"/>
      <c r="B695" s="1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3"/>
    </row>
    <row r="696" spans="1:25" ht="12.75">
      <c r="A696" s="1"/>
      <c r="B696" s="1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3"/>
    </row>
    <row r="697" spans="1:25" ht="12.75">
      <c r="A697" s="1"/>
      <c r="B697" s="1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3"/>
    </row>
    <row r="698" spans="1:25" ht="12.75">
      <c r="A698" s="1"/>
      <c r="B698" s="1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3"/>
    </row>
    <row r="699" spans="1:25" ht="12.75">
      <c r="A699" s="1"/>
      <c r="B699" s="1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3"/>
    </row>
    <row r="700" spans="1:25" ht="12.75">
      <c r="A700" s="1"/>
      <c r="B700" s="1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3"/>
    </row>
    <row r="701" spans="1:25" ht="12.75">
      <c r="A701" s="1"/>
      <c r="B701" s="1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3"/>
    </row>
    <row r="702" spans="1:25" ht="12.75">
      <c r="A702" s="1"/>
      <c r="B702" s="1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3"/>
    </row>
    <row r="703" spans="1:25" ht="12.75">
      <c r="A703" s="1"/>
      <c r="B703" s="1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3"/>
    </row>
    <row r="704" spans="1:25" ht="12.75">
      <c r="A704" s="1"/>
      <c r="B704" s="1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3"/>
    </row>
    <row r="705" spans="1:25" ht="12.75">
      <c r="A705" s="1"/>
      <c r="B705" s="1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3"/>
    </row>
    <row r="706" spans="1:25" ht="12.75">
      <c r="A706" s="1"/>
      <c r="B706" s="1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3"/>
    </row>
    <row r="707" spans="1:25" ht="12.75">
      <c r="A707" s="1"/>
      <c r="B707" s="1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3"/>
    </row>
    <row r="708" spans="1:25" ht="12.75">
      <c r="A708" s="1"/>
      <c r="B708" s="1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3"/>
    </row>
    <row r="709" spans="1:25" ht="12.75">
      <c r="A709" s="1"/>
      <c r="B709" s="1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3"/>
    </row>
    <row r="710" spans="1:25" ht="12.75">
      <c r="A710" s="1"/>
      <c r="B710" s="1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3"/>
    </row>
    <row r="711" spans="1:25" ht="12.75">
      <c r="A711" s="1"/>
      <c r="B711" s="1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3"/>
    </row>
    <row r="712" spans="1:25" ht="12.75">
      <c r="A712" s="1"/>
      <c r="B712" s="1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3"/>
    </row>
    <row r="713" spans="1:25" ht="12.75">
      <c r="A713" s="1"/>
      <c r="B713" s="1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3"/>
    </row>
    <row r="714" spans="1:25" ht="12.75">
      <c r="A714" s="1"/>
      <c r="B714" s="1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3"/>
    </row>
    <row r="715" spans="1:25" ht="12.75">
      <c r="A715" s="1"/>
      <c r="B715" s="1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3"/>
    </row>
    <row r="716" spans="1:25" ht="12.75">
      <c r="A716" s="1"/>
      <c r="B716" s="1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3"/>
    </row>
    <row r="717" spans="1:25" ht="12.75">
      <c r="A717" s="1"/>
      <c r="B717" s="1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3"/>
    </row>
    <row r="718" spans="1:25" ht="12.75">
      <c r="A718" s="1"/>
      <c r="B718" s="1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3"/>
    </row>
    <row r="719" spans="1:25" ht="12.75">
      <c r="A719" s="1"/>
      <c r="B719" s="1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3"/>
    </row>
    <row r="720" spans="1:25" ht="12.75">
      <c r="A720" s="1"/>
      <c r="B720" s="1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3"/>
    </row>
    <row r="721" spans="1:25" ht="12.75">
      <c r="A721" s="1"/>
      <c r="B721" s="1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3"/>
    </row>
    <row r="722" spans="1:25" ht="12.75">
      <c r="A722" s="1"/>
      <c r="B722" s="1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3"/>
    </row>
    <row r="723" spans="1:25" ht="12.75">
      <c r="A723" s="1"/>
      <c r="B723" s="1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3"/>
    </row>
    <row r="724" spans="1:25" ht="12.75">
      <c r="A724" s="1"/>
      <c r="B724" s="1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3"/>
    </row>
    <row r="725" spans="1:25" ht="12.75">
      <c r="A725" s="1"/>
      <c r="B725" s="1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3"/>
    </row>
    <row r="726" spans="1:25" ht="12.75">
      <c r="A726" s="1"/>
      <c r="B726" s="1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3"/>
    </row>
    <row r="727" spans="1:25" ht="12.75">
      <c r="A727" s="1"/>
      <c r="B727" s="1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3"/>
    </row>
    <row r="728" spans="1:25" ht="12.75">
      <c r="A728" s="1"/>
      <c r="B728" s="1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3"/>
    </row>
    <row r="729" spans="1:25" ht="12.75">
      <c r="A729" s="1"/>
      <c r="B729" s="1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3"/>
    </row>
    <row r="730" spans="1:25" ht="12.75">
      <c r="A730" s="1"/>
      <c r="B730" s="1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3"/>
    </row>
    <row r="731" spans="1:25" ht="12.75">
      <c r="A731" s="1"/>
      <c r="B731" s="1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3"/>
    </row>
    <row r="732" spans="1:25" ht="12.75">
      <c r="A732" s="1"/>
      <c r="B732" s="1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3"/>
    </row>
    <row r="733" spans="1:25" ht="12.75">
      <c r="A733" s="1"/>
      <c r="B733" s="1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3"/>
    </row>
    <row r="734" spans="1:25" ht="12.75">
      <c r="A734" s="1"/>
      <c r="B734" s="1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3"/>
    </row>
    <row r="735" spans="1:25" ht="12.75">
      <c r="A735" s="1"/>
      <c r="B735" s="1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3"/>
    </row>
    <row r="736" spans="1:25" ht="12.75">
      <c r="A736" s="1"/>
      <c r="B736" s="1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3"/>
    </row>
    <row r="737" spans="1:25" ht="12.75">
      <c r="A737" s="1"/>
      <c r="B737" s="1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3"/>
    </row>
    <row r="738" spans="1:25" ht="12.75">
      <c r="A738" s="1"/>
      <c r="B738" s="1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3"/>
    </row>
    <row r="739" spans="1:25" ht="12.75">
      <c r="A739" s="1"/>
      <c r="B739" s="1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3"/>
    </row>
    <row r="740" spans="1:25" ht="12.75">
      <c r="A740" s="1"/>
      <c r="B740" s="1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3"/>
    </row>
    <row r="741" spans="1:25" ht="12.75">
      <c r="A741" s="1"/>
      <c r="B741" s="1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3"/>
    </row>
    <row r="742" spans="1:25" ht="12.75">
      <c r="A742" s="1"/>
      <c r="B742" s="1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3"/>
    </row>
    <row r="743" spans="1:25" ht="12.75">
      <c r="A743" s="1"/>
      <c r="B743" s="1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3"/>
    </row>
    <row r="744" spans="1:25" ht="12.75">
      <c r="A744" s="1"/>
      <c r="B744" s="1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3"/>
    </row>
    <row r="745" spans="1:25" ht="12.75">
      <c r="A745" s="1"/>
      <c r="B745" s="1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3"/>
    </row>
    <row r="746" spans="1:25" ht="12.75">
      <c r="A746" s="1"/>
      <c r="B746" s="1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3"/>
    </row>
    <row r="747" spans="1:25" ht="12.75">
      <c r="A747" s="1"/>
      <c r="B747" s="1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3"/>
    </row>
    <row r="748" spans="1:25" ht="12.75">
      <c r="A748" s="1"/>
      <c r="B748" s="1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3"/>
    </row>
    <row r="749" spans="1:25" ht="12.75">
      <c r="A749" s="1"/>
      <c r="B749" s="1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3"/>
    </row>
    <row r="750" spans="1:25" ht="12.75">
      <c r="A750" s="1"/>
      <c r="B750" s="1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3"/>
    </row>
    <row r="751" spans="1:25" ht="12.75">
      <c r="A751" s="1"/>
      <c r="B751" s="1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3"/>
    </row>
    <row r="752" spans="1:25" ht="12.75">
      <c r="A752" s="1"/>
      <c r="B752" s="1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3"/>
    </row>
    <row r="753" spans="1:25" ht="12.75">
      <c r="A753" s="1"/>
      <c r="B753" s="1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3"/>
    </row>
    <row r="754" spans="1:25" ht="12.75">
      <c r="A754" s="1"/>
      <c r="B754" s="1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3"/>
    </row>
    <row r="755" spans="1:25" ht="12.75">
      <c r="A755" s="1"/>
      <c r="B755" s="1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3"/>
    </row>
    <row r="756" spans="1:25" ht="12.75">
      <c r="A756" s="1"/>
      <c r="B756" s="1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3"/>
    </row>
    <row r="757" spans="1:25" ht="12.75">
      <c r="A757" s="1"/>
      <c r="B757" s="1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3"/>
    </row>
    <row r="758" spans="1:25" ht="12.75">
      <c r="A758" s="1"/>
      <c r="B758" s="1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3"/>
    </row>
    <row r="759" spans="1:25" ht="12.75">
      <c r="A759" s="1"/>
      <c r="B759" s="1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3"/>
    </row>
    <row r="760" spans="1:25" ht="12.75">
      <c r="A760" s="1"/>
      <c r="B760" s="1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3"/>
    </row>
    <row r="761" spans="1:25" ht="12.75">
      <c r="A761" s="1"/>
      <c r="B761" s="1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3"/>
    </row>
    <row r="762" spans="1:25" ht="12.75">
      <c r="A762" s="1"/>
      <c r="B762" s="1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3"/>
    </row>
    <row r="763" spans="1:25" ht="12.75">
      <c r="A763" s="1"/>
      <c r="B763" s="1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3"/>
    </row>
    <row r="764" spans="1:25" ht="12.75">
      <c r="A764" s="1"/>
      <c r="B764" s="1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3"/>
    </row>
    <row r="765" spans="1:25" ht="12.75">
      <c r="A765" s="1"/>
      <c r="B765" s="1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3"/>
    </row>
    <row r="766" spans="1:25" ht="12.75">
      <c r="A766" s="1"/>
      <c r="B766" s="1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3"/>
    </row>
    <row r="767" spans="1:25" ht="12.75">
      <c r="A767" s="1"/>
      <c r="B767" s="1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3"/>
    </row>
    <row r="768" spans="1:25" ht="12.75">
      <c r="A768" s="1"/>
      <c r="B768" s="1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3"/>
    </row>
    <row r="769" spans="1:25" ht="12.75">
      <c r="A769" s="1"/>
      <c r="B769" s="1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3"/>
    </row>
    <row r="770" spans="1:25" ht="12.75">
      <c r="A770" s="1"/>
      <c r="B770" s="1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3"/>
    </row>
    <row r="771" spans="1:25" ht="12.75">
      <c r="A771" s="1"/>
      <c r="B771" s="1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3"/>
    </row>
    <row r="772" spans="1:25" ht="12.75">
      <c r="A772" s="1"/>
      <c r="B772" s="1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3"/>
    </row>
    <row r="773" spans="1:25" ht="12.75">
      <c r="A773" s="1"/>
      <c r="B773" s="1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3"/>
    </row>
    <row r="774" spans="1:25" ht="12.75">
      <c r="A774" s="1"/>
      <c r="B774" s="1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3"/>
    </row>
    <row r="775" spans="1:25" ht="12.75">
      <c r="A775" s="1"/>
      <c r="B775" s="1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3"/>
    </row>
    <row r="776" spans="1:25" ht="12.75">
      <c r="A776" s="1"/>
      <c r="B776" s="1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3"/>
    </row>
    <row r="777" spans="1:25" ht="12.75">
      <c r="A777" s="1"/>
      <c r="B777" s="1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3"/>
    </row>
  </sheetData>
  <hyperlinks>
    <hyperlink ref="A6" r:id="rId1" display="Rating the 1990 Recruiting Class (July 24, 2002)"/>
  </hyperlinks>
  <printOptions/>
  <pageMargins left="1.25" right="1.2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Will Stewart, TechSideline.com</cp:lastModifiedBy>
  <dcterms:created xsi:type="dcterms:W3CDTF">2005-05-02T18:44:53Z</dcterms:created>
  <dcterms:modified xsi:type="dcterms:W3CDTF">2006-05-30T18:36:40Z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