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<sst xmlns="http://schemas.openxmlformats.org/spreadsheetml/2006/main" count="909" uniqueCount="380">
  <si>
    <t>Rating the 1996 Recruiting Class</t>
  </si>
  <si>
    <t>24 players (22 listed in Hokie Huddler 1990 recruiting class issue, plus Ranall White and Calvert Jones)</t>
  </si>
  <si>
    <t>Individual Points:</t>
  </si>
  <si>
    <t>POINTS PER PLAYER:</t>
  </si>
  <si>
    <t>Team Points:</t>
  </si>
  <si>
    <t>INDIVIDUAL POINTS</t>
  </si>
  <si>
    <t>Pts.</t>
  </si>
  <si>
    <t>Player</t>
  </si>
  <si>
    <t>POS</t>
  </si>
  <si>
    <t>VTL</t>
  </si>
  <si>
    <t>VTS</t>
  </si>
  <si>
    <t>VTSL</t>
  </si>
  <si>
    <t>VTGR</t>
  </si>
  <si>
    <t>VTSR</t>
  </si>
  <si>
    <t>VTCR</t>
  </si>
  <si>
    <t>AA</t>
  </si>
  <si>
    <t>1AA</t>
  </si>
  <si>
    <t>CAA</t>
  </si>
  <si>
    <t>UAA</t>
  </si>
  <si>
    <t>RJ</t>
  </si>
  <si>
    <t>NA</t>
  </si>
  <si>
    <t>HF</t>
  </si>
  <si>
    <t>ABE2</t>
  </si>
  <si>
    <t>ABE1</t>
  </si>
  <si>
    <t>BEP</t>
  </si>
  <si>
    <t>BESL</t>
  </si>
  <si>
    <t>BEGR</t>
  </si>
  <si>
    <t>BESR</t>
  </si>
  <si>
    <t>BECR</t>
  </si>
  <si>
    <t>BEAC</t>
  </si>
  <si>
    <t>NFLD</t>
  </si>
  <si>
    <t>POINTS</t>
  </si>
  <si>
    <t>Adams, Robert</t>
  </si>
  <si>
    <t>DE</t>
  </si>
  <si>
    <t>Bird, Cory</t>
  </si>
  <si>
    <t>WR</t>
  </si>
  <si>
    <t>Bradley, Carl</t>
  </si>
  <si>
    <t>DT</t>
  </si>
  <si>
    <t>Brown, Stan</t>
  </si>
  <si>
    <t>DL</t>
  </si>
  <si>
    <t>Charlton, Ike</t>
  </si>
  <si>
    <t>DB</t>
  </si>
  <si>
    <t>Clemente, Manny</t>
  </si>
  <si>
    <t>LB</t>
  </si>
  <si>
    <t>Dumbaugh, Jeff</t>
  </si>
  <si>
    <t>C</t>
  </si>
  <si>
    <t>Ferguson, Lorenzo</t>
  </si>
  <si>
    <t>Flowers, William</t>
  </si>
  <si>
    <t>Ford, Walter</t>
  </si>
  <si>
    <t>Forrest, Jamie</t>
  </si>
  <si>
    <t>Graham, Shayne</t>
  </si>
  <si>
    <t>K</t>
  </si>
  <si>
    <t>Harris, Donald</t>
  </si>
  <si>
    <t>Hawkins, Cullen</t>
  </si>
  <si>
    <t>TB</t>
  </si>
  <si>
    <t>Joe, Tony</t>
  </si>
  <si>
    <t>Kendrick, Andre</t>
  </si>
  <si>
    <t>Kishbaugh, Jeremy</t>
  </si>
  <si>
    <t>Lambo, Anthony</t>
  </si>
  <si>
    <t>Midget, Anthony</t>
  </si>
  <si>
    <t>Meyer, Dave</t>
  </si>
  <si>
    <t>QB</t>
  </si>
  <si>
    <t>Myers, Greg</t>
  </si>
  <si>
    <t>Redding, Josh</t>
  </si>
  <si>
    <t>OL</t>
  </si>
  <si>
    <t>Remley, Brian</t>
  </si>
  <si>
    <t>Ruffing, Sean</t>
  </si>
  <si>
    <t>Sorensen, Nick</t>
  </si>
  <si>
    <t>Stith, Shyrone</t>
  </si>
  <si>
    <t>Storr, Corey</t>
  </si>
  <si>
    <t>Summers, Phillip</t>
  </si>
  <si>
    <t>Totals</t>
  </si>
  <si>
    <t>TEAM POINTS</t>
  </si>
  <si>
    <t>W</t>
  </si>
  <si>
    <t>CW</t>
  </si>
  <si>
    <t>WOV</t>
  </si>
  <si>
    <t>WOM</t>
  </si>
  <si>
    <t>BEC</t>
  </si>
  <si>
    <t>T25</t>
  </si>
  <si>
    <t>T10</t>
  </si>
  <si>
    <t>MB</t>
  </si>
  <si>
    <t>WMB</t>
  </si>
  <si>
    <t>BCS</t>
  </si>
  <si>
    <t>WBCS</t>
  </si>
  <si>
    <t>CG</t>
  </si>
  <si>
    <t>PTS</t>
  </si>
  <si>
    <t>1996 Class</t>
  </si>
  <si>
    <t>Key - Individual Point Categories</t>
  </si>
  <si>
    <t>Key - Team Point Categories</t>
  </si>
  <si>
    <t>VT varsity letters earned</t>
  </si>
  <si>
    <t>All Big East 1st team</t>
  </si>
  <si>
    <t>Wins</t>
  </si>
  <si>
    <t>Seasons played as starter</t>
  </si>
  <si>
    <t>All Big East 2nd team</t>
  </si>
  <si>
    <t>Conference Wins</t>
  </si>
  <si>
    <t>VT season stats leader</t>
  </si>
  <si>
    <t>BE Player of the Year</t>
  </si>
  <si>
    <t>Wins over Virginia</t>
  </si>
  <si>
    <t>VT game records held</t>
  </si>
  <si>
    <t>BE season stat leader</t>
  </si>
  <si>
    <t>Wins over Miami</t>
  </si>
  <si>
    <t>VT season records held</t>
  </si>
  <si>
    <t>BE game records held</t>
  </si>
  <si>
    <t>Big East Championships</t>
  </si>
  <si>
    <t>VT career records held</t>
  </si>
  <si>
    <t>BE season records held</t>
  </si>
  <si>
    <t>Seasons finished in Top 25 (either poll)</t>
  </si>
  <si>
    <t>All-American (2nd or 3rd team)</t>
  </si>
  <si>
    <t>BE career records held</t>
  </si>
  <si>
    <t>Seasons finished in Top 10 (either poll)</t>
  </si>
  <si>
    <t>1st Team AA</t>
  </si>
  <si>
    <t>BE academic honor roll</t>
  </si>
  <si>
    <t>Non-BCS bowl invitations</t>
  </si>
  <si>
    <t>Consensus AA</t>
  </si>
  <si>
    <t>NFL draft choice</t>
  </si>
  <si>
    <t>Non-BCS bowl wins</t>
  </si>
  <si>
    <t>Unanimous AA</t>
  </si>
  <si>
    <t>BCS bowl invitations</t>
  </si>
  <si>
    <t>Retired Jersey</t>
  </si>
  <si>
    <t>BCS bowl wins</t>
  </si>
  <si>
    <t>National Award (Lombardi, Outland, etc.)</t>
  </si>
  <si>
    <t>Championship games played in</t>
  </si>
  <si>
    <t>Heisman Finalist</t>
  </si>
  <si>
    <t>VT Season Stat Leaders</t>
  </si>
  <si>
    <t>VT Game Records</t>
  </si>
  <si>
    <t>VT Season Records</t>
  </si>
  <si>
    <t>VT Career Records</t>
  </si>
  <si>
    <t>BE Season Stat Leaders</t>
  </si>
  <si>
    <t>Draftees (1st round = 10 points, 2nd = 9 points, etc.)</t>
  </si>
  <si>
    <t>1998 Team</t>
  </si>
  <si>
    <t>Finished #23 AP, #19 Coaches</t>
  </si>
  <si>
    <t>1999 Team</t>
  </si>
  <si>
    <t>Finished #3 AP, #2 Coaches</t>
  </si>
  <si>
    <t>2000 Team</t>
  </si>
  <si>
    <t>Finished #6 AP, #6 Coaches</t>
  </si>
  <si>
    <t>Minor Bowls (3 MB, 1 WMB)</t>
  </si>
  <si>
    <t>1997 Team</t>
  </si>
  <si>
    <t>Played in 1998 Gator Bowl</t>
  </si>
  <si>
    <t>Won 1998 Music City Bowl</t>
  </si>
  <si>
    <t>Won 2001 Gator Bowl</t>
  </si>
  <si>
    <t># of Players:</t>
  </si>
  <si>
    <t>*** DETAILS FOR THE 1990 CLASS APPEAR BELOW THIS LINE ***</t>
  </si>
  <si>
    <t>Rating the 1990 Recruiting Class</t>
  </si>
  <si>
    <t>OVERALL 1990 CLASS RATING:</t>
  </si>
  <si>
    <t>Barry, Chris</t>
  </si>
  <si>
    <t>Boyer, Jason</t>
  </si>
  <si>
    <t>Brown, Ken</t>
  </si>
  <si>
    <t>Charlton, Leroy</t>
  </si>
  <si>
    <t>DeShazo, Maurice</t>
  </si>
  <si>
    <t>Drakeford, Tyronne</t>
  </si>
  <si>
    <t>CB</t>
  </si>
  <si>
    <t>Freeman, Antonio</t>
  </si>
  <si>
    <t>Grayson, Sean</t>
  </si>
  <si>
    <t>TE</t>
  </si>
  <si>
    <t>Greene, Lee</t>
  </si>
  <si>
    <t>RB</t>
  </si>
  <si>
    <t>Henley, Stacy</t>
  </si>
  <si>
    <t>Hodges, Mike</t>
  </si>
  <si>
    <t>FB</t>
  </si>
  <si>
    <t>Jennings, Sean</t>
  </si>
  <si>
    <t>Jones, Calvert</t>
  </si>
  <si>
    <t>Landrum, Kenny</t>
  </si>
  <si>
    <t>Martin, Kevin</t>
  </si>
  <si>
    <t>McMahon, Damien</t>
  </si>
  <si>
    <t>Miller, Andy</t>
  </si>
  <si>
    <t>Pyne, Jim</t>
  </si>
  <si>
    <t>Sanders, Steve</t>
  </si>
  <si>
    <t>Smith, Mike</t>
  </si>
  <si>
    <t>Strong, Richard</t>
  </si>
  <si>
    <t>Swarm, Billy</t>
  </si>
  <si>
    <t>Tennant, Mike</t>
  </si>
  <si>
    <t>White, Ranall</t>
  </si>
  <si>
    <t>1990 Class</t>
  </si>
  <si>
    <t>*** DETAILS FOR THE 1991 CLASS APPEAR BELOW THIS LINE ***</t>
  </si>
  <si>
    <t>Rating the 1991 Recruiting Class</t>
  </si>
  <si>
    <t>Class Size: 23 players</t>
  </si>
  <si>
    <t>OVERALL 1991 CLASS RATING:</t>
  </si>
  <si>
    <t>Bass, Trenton</t>
  </si>
  <si>
    <t>Bianchin, Mike</t>
  </si>
  <si>
    <t>Bishock, Jon</t>
  </si>
  <si>
    <t>Champan, Joel</t>
  </si>
  <si>
    <t>Coleman, Hank</t>
  </si>
  <si>
    <t>Cox, Mike</t>
  </si>
  <si>
    <t>DelRicco, George</t>
  </si>
  <si>
    <t>Druckenmiller, Jim</t>
  </si>
  <si>
    <t>Hamlin, Jared</t>
  </si>
  <si>
    <t>Holland, Jeff</t>
  </si>
  <si>
    <t>Holmes, Jermaine</t>
  </si>
  <si>
    <t>Lassiter, Fred</t>
  </si>
  <si>
    <t>Lassiter, Kwamie</t>
  </si>
  <si>
    <t>Lewis, Lawrence</t>
  </si>
  <si>
    <t>Malone, Chris</t>
  </si>
  <si>
    <t>Price, J.C.</t>
  </si>
  <si>
    <t>Scott, Ben</t>
  </si>
  <si>
    <t>Skinner, Kevin</t>
  </si>
  <si>
    <t>Stevens, Tewon</t>
  </si>
  <si>
    <t>Thomas, Dwayne</t>
  </si>
  <si>
    <t>Williams, Michael</t>
  </si>
  <si>
    <t>Williams, Rafael</t>
  </si>
  <si>
    <t>Williams, Rhasheyd</t>
  </si>
  <si>
    <t>1991 Class</t>
  </si>
  <si>
    <t>*** DETAILS FOR THE 1992 CLASS APPEAR BELOW THIS LINE ***</t>
  </si>
  <si>
    <t>Rating the 1992 Recruiting Class</t>
  </si>
  <si>
    <t>Class Size: 21 players</t>
  </si>
  <si>
    <t>OVERALL 1992 CLASS RATING:</t>
  </si>
  <si>
    <t>Bailey, Ken</t>
  </si>
  <si>
    <t>Banks, Antonio</t>
  </si>
  <si>
    <t>Breheny, Chris</t>
  </si>
  <si>
    <t>Conaty, Bill</t>
  </si>
  <si>
    <t>Dunbar, Danny</t>
  </si>
  <si>
    <t>Edwards, Tommy</t>
  </si>
  <si>
    <t>Gray, Torrian</t>
  </si>
  <si>
    <t>Grubbs, Chris</t>
  </si>
  <si>
    <t>Hagood, Jay</t>
  </si>
  <si>
    <t>Jackson, Waverly</t>
  </si>
  <si>
    <t>Mays, Eugene</t>
  </si>
  <si>
    <t>Miles, Shaine</t>
  </si>
  <si>
    <t>Morrell, Matt</t>
  </si>
  <si>
    <t>Smith, Okesa</t>
  </si>
  <si>
    <t>Still, Bryan</t>
  </si>
  <si>
    <t>Thomas, Lenarick</t>
  </si>
  <si>
    <t>S</t>
  </si>
  <si>
    <t>Thomas, Marco</t>
  </si>
  <si>
    <t>Tolan, Dave</t>
  </si>
  <si>
    <t>Wade, Tim</t>
  </si>
  <si>
    <t>Washington, TJ</t>
  </si>
  <si>
    <t>White, Cornelius</t>
  </si>
  <si>
    <t>1992 Class</t>
  </si>
  <si>
    <t>*** DETAILS FOR THE 1993 CLASS APPEAR BELOW THIS LINE ***</t>
  </si>
  <si>
    <t>Rating the 1993 Recruiting Class</t>
  </si>
  <si>
    <t>Class Size: 20 players</t>
  </si>
  <si>
    <t>OVERALL 1993 CLASS RATING:</t>
  </si>
  <si>
    <t>Andreadis, Chris</t>
  </si>
  <si>
    <t>Baron, Jim</t>
  </si>
  <si>
    <t>Baylor, Brad</t>
  </si>
  <si>
    <t>Brown, Cornell</t>
  </si>
  <si>
    <t>Ewald, Chris</t>
  </si>
  <si>
    <t>Green, Larry</t>
  </si>
  <si>
    <t>Harsanyi, Tom</t>
  </si>
  <si>
    <t>FS</t>
  </si>
  <si>
    <t>Irby, Korey</t>
  </si>
  <si>
    <t>Jennings, Bryan</t>
  </si>
  <si>
    <t>Kadrlik, Ben</t>
  </si>
  <si>
    <t>Layne, Aaron</t>
  </si>
  <si>
    <t>Matesic, John</t>
  </si>
  <si>
    <t>Murray, Michael</t>
  </si>
  <si>
    <t>Scales, Shawn</t>
  </si>
  <si>
    <t>Scott, Jon</t>
  </si>
  <si>
    <t>Semones, Brandon</t>
  </si>
  <si>
    <t>Spinner, Baron</t>
  </si>
  <si>
    <t>Sullivan, Sean</t>
  </si>
  <si>
    <t>Whipple, Cody</t>
  </si>
  <si>
    <t>Wilkins, Willie</t>
  </si>
  <si>
    <t>1993 Class</t>
  </si>
  <si>
    <t>Rating the 1994 Recruiting Class</t>
  </si>
  <si>
    <t>Class Size: 18 players</t>
  </si>
  <si>
    <t>OVERALL 1994 CLASS RATING:</t>
  </si>
  <si>
    <t>Jason Berish</t>
  </si>
  <si>
    <t>Al Clark</t>
  </si>
  <si>
    <t>James Crawford</t>
  </si>
  <si>
    <t>Gennaro Dinapoli</t>
  </si>
  <si>
    <t>Shelly Ellison</t>
  </si>
  <si>
    <t>Chris Frith</t>
  </si>
  <si>
    <t>Anthony Kapp</t>
  </si>
  <si>
    <t>Tony Morrison</t>
  </si>
  <si>
    <t>Ken Oxendine</t>
  </si>
  <si>
    <t>Marcus Parker</t>
  </si>
  <si>
    <t>TB/FB</t>
  </si>
  <si>
    <t>Derek Smith</t>
  </si>
  <si>
    <t>John Thomas</t>
  </si>
  <si>
    <t>PK</t>
  </si>
  <si>
    <t>Dwight Vick</t>
  </si>
  <si>
    <t>Todd Volitis</t>
  </si>
  <si>
    <t>Quinton Waller</t>
  </si>
  <si>
    <t>Todd Washington</t>
  </si>
  <si>
    <t>Todd Wheatley</t>
  </si>
  <si>
    <t>Joe Whitten</t>
  </si>
  <si>
    <t>1994 Class</t>
  </si>
  <si>
    <t>*** DETAILS FOR THE 1994 CLASS APPEAR BELOW THIS LINE ***</t>
  </si>
  <si>
    <t>Rating the 1995 Recruiting Class</t>
  </si>
  <si>
    <t>Top Ten Players So Far</t>
  </si>
  <si>
    <t>Year</t>
  </si>
  <si>
    <t>Points</t>
  </si>
  <si>
    <t>Cornell Brown</t>
  </si>
  <si>
    <t>Number of Players:</t>
  </si>
  <si>
    <t>Jim Pyne</t>
  </si>
  <si>
    <t>Maurice DeShazo</t>
  </si>
  <si>
    <t>Antonio Freeman</t>
  </si>
  <si>
    <t>Overall Rating Points:</t>
  </si>
  <si>
    <t>OVERALL 1995 CLASS RATING:</t>
  </si>
  <si>
    <t>Jim Druckenmiller</t>
  </si>
  <si>
    <t>Points Per Player:</t>
  </si>
  <si>
    <t>Jimmy Kibble</t>
  </si>
  <si>
    <t>Tyronne Drakeford</t>
  </si>
  <si>
    <t>Chris Cyrus</t>
  </si>
  <si>
    <t>Pedro Edison</t>
  </si>
  <si>
    <t>Tyron Edmond</t>
  </si>
  <si>
    <t>Marcus Gildersleeve</t>
  </si>
  <si>
    <t>Angelo Harrison</t>
  </si>
  <si>
    <t>Michael Hawkes</t>
  </si>
  <si>
    <t>Loren Johnson</t>
  </si>
  <si>
    <t>Willie McGirt</t>
  </si>
  <si>
    <t>Greg Melvin</t>
  </si>
  <si>
    <t>Myron Newsome</t>
  </si>
  <si>
    <t>Keith Short</t>
  </si>
  <si>
    <t>Jamel Smith</t>
  </si>
  <si>
    <t>Nathaniel Williams</t>
  </si>
  <si>
    <t>Chris Wright</t>
  </si>
  <si>
    <t>1995 Class</t>
  </si>
  <si>
    <t>*** DETAILS FOR THE 1995 CLASS APPEAR BELOW THIS LINE ***</t>
  </si>
  <si>
    <t>Class Size: 15 players</t>
  </si>
  <si>
    <t>OVERALL 1996 CLASS RATING:</t>
  </si>
  <si>
    <t>For a complete explanation of the point scoring system, see the accompanying link:</t>
  </si>
  <si>
    <t>Rating the 1990 Recruiting Class (July 24, 2002)</t>
  </si>
  <si>
    <t>Shayne Graham</t>
  </si>
  <si>
    <t>*** DETAILS FOR THE 1996 CLASS APPEAR BELOW THIS LINE ***</t>
  </si>
  <si>
    <t>Class Size:</t>
  </si>
  <si>
    <t>Rating the 1997 Recruiting Class</t>
  </si>
  <si>
    <t>1997RecruitingClass.xls</t>
  </si>
  <si>
    <t>OVERALL 1997 CLASS RATING:</t>
  </si>
  <si>
    <t>1997 Class</t>
  </si>
  <si>
    <t>Note: All team points are awarded for accomplishments during the 1998-2001 seasons (which would have been</t>
  </si>
  <si>
    <t>the 1997 recruiting class' redshirt-freshman through redshirt-senior seasons)</t>
  </si>
  <si>
    <t>Larry Austin</t>
  </si>
  <si>
    <t>Chad Beasley</t>
  </si>
  <si>
    <t>Barney Bowman</t>
  </si>
  <si>
    <t>Derek Carter</t>
  </si>
  <si>
    <t>Ron Cook</t>
  </si>
  <si>
    <t>Andre Davis</t>
  </si>
  <si>
    <t>Jim Ferugio</t>
  </si>
  <si>
    <t>Ricky Hall</t>
  </si>
  <si>
    <t>Camm Jackson</t>
  </si>
  <si>
    <t>Dave Kadela</t>
  </si>
  <si>
    <t>Matt Lehr</t>
  </si>
  <si>
    <t>James Lomax</t>
  </si>
  <si>
    <t>Derrius Monroe</t>
  </si>
  <si>
    <t>Butch Patrick</t>
  </si>
  <si>
    <t>Derek Piniella</t>
  </si>
  <si>
    <t>Adrien Pressey</t>
  </si>
  <si>
    <t>David Pugh</t>
  </si>
  <si>
    <t>Reggie Samuel</t>
  </si>
  <si>
    <t>Tim Selmon</t>
  </si>
  <si>
    <t>Bob Slowikowski</t>
  </si>
  <si>
    <t>Ben Taylor</t>
  </si>
  <si>
    <t>Wayne Ward</t>
  </si>
  <si>
    <t>Brian Welch</t>
  </si>
  <si>
    <t>Dan Wilkinson</t>
  </si>
  <si>
    <t>Matt Wincek</t>
  </si>
  <si>
    <t>Tyrone Robertson</t>
  </si>
  <si>
    <t>Ricky Hall (2)</t>
  </si>
  <si>
    <t>Receiving (1998), punt returns (1999)</t>
  </si>
  <si>
    <t>Receiving (1999,2001), punt returns (2000,2001)</t>
  </si>
  <si>
    <t>Andre Davis(4)</t>
  </si>
  <si>
    <t>Most yardage on punt returns (510, 1999)</t>
  </si>
  <si>
    <t>Andre Davis (2)</t>
  </si>
  <si>
    <t>Andre Davis(5)</t>
  </si>
  <si>
    <t>Most TDs on punt retuns (3, 2000), Best return average (22.0, 2000), Receiving yards (962, 1999), TD receptions (9, 1999), Yards per catch (27.5, 1999)</t>
  </si>
  <si>
    <t>Ben Taylor (2)</t>
  </si>
  <si>
    <t>Tackles (2000,2001)</t>
  </si>
  <si>
    <t>Punt Returns (2000)</t>
  </si>
  <si>
    <t>BE Season Records</t>
  </si>
  <si>
    <t>Punt return average (2000)</t>
  </si>
  <si>
    <t>BE All-Academic</t>
  </si>
  <si>
    <t>Andre Davis (4)</t>
  </si>
  <si>
    <t>1998-2001</t>
  </si>
  <si>
    <t>2001 Team</t>
  </si>
  <si>
    <t>Finished #18 AP, #18 Coaches</t>
  </si>
  <si>
    <t>Top 25 Finishes (4)</t>
  </si>
  <si>
    <t>BCS Bowl Appearances</t>
  </si>
  <si>
    <t>Played in 2000 Sugar Bowl</t>
  </si>
  <si>
    <t>Andre Davis, 2nd Round (9 points)</t>
  </si>
  <si>
    <t>Ben Taylor, 4th Round (7 points)</t>
  </si>
  <si>
    <t>Matt Lehr, 5th Round (6 points)</t>
  </si>
  <si>
    <t>Bob Slowikowski, 6th Round (5 points)</t>
  </si>
  <si>
    <t>David Pugh, 6th Round (5 points)</t>
  </si>
  <si>
    <t>Derrius Monroe, 7th Round (4 points)</t>
  </si>
  <si>
    <t>Chad Beasley, 7th Round (4 points)</t>
  </si>
  <si>
    <t>Tyrone Robertson, 7th Round (4 points)</t>
  </si>
  <si>
    <t>Best Punt Return Average (15.9, 1998-01), Most Yardage on Punt Returns (872, 1998-2001)</t>
  </si>
  <si>
    <t>(Classes Ranked: 1990-97)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</si>
</sst>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8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2" borderId="4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2" borderId="5" xfId="0" applyNumberFormat="1" applyFont="1" applyFill="1" applyBorder="1" applyAlignment="1">
      <alignment horizontal="righ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right"/>
    </xf>
    <xf numFmtId="0" fontId="1" fillId="2" borderId="13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0" fontId="6" fillId="0" borderId="0" xfId="20" applyFont="1" applyAlignment="1">
      <alignment/>
    </xf>
    <xf numFmtId="164" fontId="1" fillId="3" borderId="0" xfId="0" applyNumberFormat="1" applyFont="1" applyFill="1" applyAlignment="1">
      <alignment/>
    </xf>
    <xf numFmtId="1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ubscription.techsideline.com/tslextra/issue021/article4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8"/>
  <sheetViews>
    <sheetView tabSelected="1" zoomScale="85" zoomScaleNormal="85" workbookViewId="0" topLeftCell="A1">
      <selection activeCell="AC8" sqref="AC8"/>
    </sheetView>
  </sheetViews>
  <sheetFormatPr defaultColWidth="9.140625" defaultRowHeight="12.75"/>
  <cols>
    <col min="1" max="1" width="16.57421875" style="2" customWidth="1"/>
    <col min="2" max="2" width="5.7109375" style="2" customWidth="1"/>
    <col min="3" max="24" width="5.7109375" style="4" customWidth="1"/>
    <col min="25" max="25" width="6.57421875" style="0" customWidth="1"/>
    <col min="26" max="26" width="5.140625" style="0" bestFit="1" customWidth="1"/>
    <col min="27" max="27" width="5.140625" style="0" customWidth="1"/>
    <col min="28" max="28" width="5.28125" style="0" customWidth="1"/>
  </cols>
  <sheetData>
    <row r="1" spans="1:24" ht="12.75">
      <c r="A1" s="19" t="s">
        <v>317</v>
      </c>
      <c r="B1"/>
      <c r="C1" s="20"/>
      <c r="D1" s="20"/>
      <c r="E1" s="20"/>
      <c r="F1" s="20"/>
      <c r="G1" s="20"/>
      <c r="H1" s="20"/>
      <c r="I1" s="20"/>
      <c r="J1" s="20"/>
      <c r="K1" s="20"/>
      <c r="L1" s="53" t="s">
        <v>280</v>
      </c>
      <c r="M1" s="20"/>
      <c r="N1" s="20"/>
      <c r="O1" s="20"/>
      <c r="P1"/>
      <c r="Q1" s="20"/>
      <c r="R1" s="20"/>
      <c r="S1" s="20"/>
      <c r="T1" s="20"/>
      <c r="U1" s="20"/>
      <c r="V1" s="20"/>
      <c r="W1" s="20"/>
      <c r="X1" s="20"/>
    </row>
    <row r="2" spans="1:24" ht="12.75">
      <c r="A2" t="s">
        <v>318</v>
      </c>
      <c r="B2"/>
      <c r="C2" s="20"/>
      <c r="D2" s="20"/>
      <c r="E2" s="20"/>
      <c r="F2" s="20"/>
      <c r="G2" s="20"/>
      <c r="H2" s="20"/>
      <c r="I2" s="20"/>
      <c r="J2" s="20"/>
      <c r="K2" s="20"/>
      <c r="L2" s="53" t="s">
        <v>379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9" ht="12.75">
      <c r="A3" s="14" t="s">
        <v>140</v>
      </c>
      <c r="B3">
        <v>26</v>
      </c>
      <c r="C3" s="54"/>
      <c r="D3" s="20"/>
      <c r="E3" s="20"/>
      <c r="F3" s="20"/>
      <c r="G3" s="20"/>
      <c r="H3" s="20"/>
      <c r="I3" s="20"/>
      <c r="J3" s="20"/>
      <c r="K3" s="20"/>
      <c r="L3" s="55" t="s">
        <v>281</v>
      </c>
      <c r="M3" s="55" t="s">
        <v>7</v>
      </c>
      <c r="N3" s="55"/>
      <c r="O3" s="55"/>
      <c r="P3" s="30" t="s">
        <v>282</v>
      </c>
      <c r="Q3" s="20"/>
      <c r="R3" s="30"/>
      <c r="S3" s="30"/>
      <c r="T3" s="30"/>
      <c r="U3" s="30">
        <v>1990</v>
      </c>
      <c r="V3" s="30">
        <v>1991</v>
      </c>
      <c r="W3" s="30">
        <v>1992</v>
      </c>
      <c r="X3" s="30">
        <v>1993</v>
      </c>
      <c r="Y3" s="30">
        <v>1994</v>
      </c>
      <c r="Z3" s="30">
        <v>1995</v>
      </c>
      <c r="AA3" s="30">
        <v>1996</v>
      </c>
      <c r="AB3" s="30">
        <v>1997</v>
      </c>
      <c r="AC3" s="30" t="s">
        <v>71</v>
      </c>
    </row>
    <row r="4" spans="1:29" ht="12.75">
      <c r="A4"/>
      <c r="B4"/>
      <c r="C4" s="20"/>
      <c r="D4" s="20"/>
      <c r="E4" s="20"/>
      <c r="F4" s="20"/>
      <c r="G4" s="20"/>
      <c r="H4" s="20"/>
      <c r="I4" s="20"/>
      <c r="J4" s="20"/>
      <c r="K4" s="20"/>
      <c r="L4" s="10">
        <v>1996</v>
      </c>
      <c r="M4" s="10" t="s">
        <v>314</v>
      </c>
      <c r="P4" s="4">
        <v>213</v>
      </c>
      <c r="Q4" s="20"/>
      <c r="R4" s="20"/>
      <c r="S4" s="20"/>
      <c r="T4" s="56" t="s">
        <v>284</v>
      </c>
      <c r="U4" s="20">
        <v>24</v>
      </c>
      <c r="V4" s="20">
        <v>23</v>
      </c>
      <c r="W4" s="20">
        <v>21</v>
      </c>
      <c r="X4">
        <v>20</v>
      </c>
      <c r="Y4">
        <v>18</v>
      </c>
      <c r="Z4">
        <v>15</v>
      </c>
      <c r="AA4" s="62">
        <v>28</v>
      </c>
      <c r="AB4">
        <v>26</v>
      </c>
      <c r="AC4">
        <f>SUM(U4:AB4)</f>
        <v>175</v>
      </c>
    </row>
    <row r="5" spans="1:29" ht="12.75">
      <c r="A5" t="s">
        <v>312</v>
      </c>
      <c r="B5"/>
      <c r="C5" s="20"/>
      <c r="D5" s="20"/>
      <c r="E5" s="20"/>
      <c r="F5" s="20"/>
      <c r="G5" s="20"/>
      <c r="H5" s="20"/>
      <c r="I5" s="20"/>
      <c r="J5" s="20"/>
      <c r="K5" s="20"/>
      <c r="L5" s="54">
        <v>1997</v>
      </c>
      <c r="M5" s="54" t="s">
        <v>328</v>
      </c>
      <c r="N5" s="20"/>
      <c r="O5" s="20"/>
      <c r="P5" s="20">
        <v>137</v>
      </c>
      <c r="Q5" s="20"/>
      <c r="R5" s="20"/>
      <c r="S5" s="20"/>
      <c r="T5" s="56" t="s">
        <v>2</v>
      </c>
      <c r="U5" s="20">
        <v>415</v>
      </c>
      <c r="V5" s="20">
        <v>218</v>
      </c>
      <c r="W5" s="20">
        <v>202</v>
      </c>
      <c r="X5">
        <v>203</v>
      </c>
      <c r="Y5">
        <v>172</v>
      </c>
      <c r="Z5">
        <v>173</v>
      </c>
      <c r="AA5" s="62">
        <v>417</v>
      </c>
      <c r="AB5">
        <f>+Y45</f>
        <v>380</v>
      </c>
      <c r="AC5">
        <f>SUM(U5:AB5)</f>
        <v>2180</v>
      </c>
    </row>
    <row r="6" spans="1:29" ht="12.75">
      <c r="A6" s="59" t="s">
        <v>313</v>
      </c>
      <c r="B6"/>
      <c r="C6" s="20"/>
      <c r="D6" s="20"/>
      <c r="E6" s="20"/>
      <c r="F6" s="20"/>
      <c r="G6" s="20"/>
      <c r="H6" s="20"/>
      <c r="I6" s="20"/>
      <c r="J6" s="20"/>
      <c r="K6" s="20"/>
      <c r="L6" s="54">
        <v>1993</v>
      </c>
      <c r="M6" s="54" t="s">
        <v>283</v>
      </c>
      <c r="N6" s="20"/>
      <c r="O6" s="20"/>
      <c r="P6" s="20">
        <v>116</v>
      </c>
      <c r="Q6" s="20"/>
      <c r="R6" s="20"/>
      <c r="S6" s="20"/>
      <c r="T6" s="56" t="s">
        <v>4</v>
      </c>
      <c r="U6" s="20">
        <v>133</v>
      </c>
      <c r="V6" s="20">
        <v>265</v>
      </c>
      <c r="W6" s="20">
        <v>361</v>
      </c>
      <c r="X6">
        <v>339</v>
      </c>
      <c r="Y6">
        <v>356</v>
      </c>
      <c r="Z6">
        <v>385</v>
      </c>
      <c r="AA6">
        <v>372</v>
      </c>
      <c r="AB6" s="62">
        <f>+N49</f>
        <v>380</v>
      </c>
      <c r="AC6">
        <f>SUM(U6:AB6)</f>
        <v>2591</v>
      </c>
    </row>
    <row r="7" spans="1:29" ht="13.5" thickBot="1">
      <c r="A7"/>
      <c r="B7"/>
      <c r="C7" s="20"/>
      <c r="D7" s="20"/>
      <c r="E7" s="20"/>
      <c r="F7" s="20"/>
      <c r="G7" s="20"/>
      <c r="H7" s="20"/>
      <c r="I7" s="20"/>
      <c r="J7" s="20"/>
      <c r="K7" s="20"/>
      <c r="L7" s="54">
        <v>1990</v>
      </c>
      <c r="M7" s="54" t="s">
        <v>285</v>
      </c>
      <c r="N7" s="54"/>
      <c r="O7" s="54"/>
      <c r="P7" s="31">
        <v>93</v>
      </c>
      <c r="Q7" s="20"/>
      <c r="R7" s="20"/>
      <c r="S7" s="20"/>
      <c r="T7" s="56" t="s">
        <v>288</v>
      </c>
      <c r="U7" s="20">
        <v>548</v>
      </c>
      <c r="V7" s="20">
        <v>483</v>
      </c>
      <c r="W7" s="20">
        <v>563</v>
      </c>
      <c r="X7">
        <v>542</v>
      </c>
      <c r="Y7">
        <v>528</v>
      </c>
      <c r="Z7">
        <v>558</v>
      </c>
      <c r="AA7" s="61">
        <f>+AA5+AA6</f>
        <v>789</v>
      </c>
      <c r="AB7">
        <f>+AB5+AB6</f>
        <v>760</v>
      </c>
      <c r="AC7">
        <f>SUM(U7:AB7)</f>
        <v>4771</v>
      </c>
    </row>
    <row r="8" spans="1:29" ht="13.5" thickBot="1">
      <c r="A8"/>
      <c r="B8"/>
      <c r="C8" s="21"/>
      <c r="D8" s="22"/>
      <c r="E8" s="23"/>
      <c r="F8" s="22"/>
      <c r="G8" s="24" t="s">
        <v>319</v>
      </c>
      <c r="H8" s="25">
        <f>+Y45+N49</f>
        <v>760</v>
      </c>
      <c r="I8" s="20"/>
      <c r="J8" s="20"/>
      <c r="K8" s="20"/>
      <c r="L8" s="54">
        <v>1990</v>
      </c>
      <c r="M8" s="54" t="s">
        <v>286</v>
      </c>
      <c r="N8" s="54"/>
      <c r="O8" s="54"/>
      <c r="P8" s="31">
        <v>90</v>
      </c>
      <c r="Q8" s="20"/>
      <c r="R8" s="20"/>
      <c r="S8" s="20"/>
      <c r="T8" s="56" t="s">
        <v>291</v>
      </c>
      <c r="U8" s="58">
        <v>22.83</v>
      </c>
      <c r="V8" s="58">
        <v>21</v>
      </c>
      <c r="W8" s="58">
        <v>26.8</v>
      </c>
      <c r="X8" s="57">
        <v>27.1</v>
      </c>
      <c r="Y8" s="57">
        <v>29.333333333333332</v>
      </c>
      <c r="Z8" s="60">
        <v>37.2</v>
      </c>
      <c r="AA8" s="57">
        <f>+AA7/AA4</f>
        <v>28.178571428571427</v>
      </c>
      <c r="AB8" s="57">
        <f>+AB7/AB4</f>
        <v>29.23076923076923</v>
      </c>
      <c r="AC8" s="57">
        <f>+AC7/AC4</f>
        <v>27.262857142857143</v>
      </c>
    </row>
    <row r="9" spans="3:16" ht="13.5" thickBot="1">
      <c r="C9" s="21"/>
      <c r="D9" s="22"/>
      <c r="E9" s="27"/>
      <c r="F9" s="27"/>
      <c r="G9" s="24" t="s">
        <v>3</v>
      </c>
      <c r="H9" s="36">
        <f>+H8/B3</f>
        <v>29.23076923076923</v>
      </c>
      <c r="L9" s="54">
        <v>1990</v>
      </c>
      <c r="M9" s="54" t="s">
        <v>287</v>
      </c>
      <c r="N9" s="54"/>
      <c r="O9" s="54"/>
      <c r="P9" s="31">
        <v>89</v>
      </c>
    </row>
    <row r="10" spans="3:16" ht="12.75">
      <c r="C10" s="20"/>
      <c r="D10"/>
      <c r="E10" s="20"/>
      <c r="F10" s="20"/>
      <c r="G10" s="20"/>
      <c r="H10" s="20"/>
      <c r="L10" s="54">
        <v>1991</v>
      </c>
      <c r="M10" s="54" t="s">
        <v>290</v>
      </c>
      <c r="N10" s="54"/>
      <c r="O10" s="54"/>
      <c r="P10" s="31">
        <v>57</v>
      </c>
    </row>
    <row r="11" spans="3:16" ht="12.75">
      <c r="C11" s="20"/>
      <c r="D11"/>
      <c r="E11"/>
      <c r="F11"/>
      <c r="G11" s="26" t="s">
        <v>2</v>
      </c>
      <c r="H11" s="20">
        <f>+Y45</f>
        <v>380</v>
      </c>
      <c r="L11" s="54">
        <v>1997</v>
      </c>
      <c r="M11" s="54" t="s">
        <v>343</v>
      </c>
      <c r="N11" s="20"/>
      <c r="O11" s="20"/>
      <c r="P11" s="20">
        <v>55</v>
      </c>
    </row>
    <row r="12" spans="3:16" ht="12.75">
      <c r="C12" s="20"/>
      <c r="D12" s="20"/>
      <c r="E12"/>
      <c r="F12"/>
      <c r="G12" s="26" t="s">
        <v>4</v>
      </c>
      <c r="H12" s="20">
        <f>+N49</f>
        <v>380</v>
      </c>
      <c r="L12" s="54">
        <v>1995</v>
      </c>
      <c r="M12" s="54" t="s">
        <v>292</v>
      </c>
      <c r="N12" s="20"/>
      <c r="O12" s="20"/>
      <c r="P12" s="20">
        <v>55</v>
      </c>
    </row>
    <row r="13" spans="12:16" ht="12.75">
      <c r="L13" s="54">
        <v>1990</v>
      </c>
      <c r="M13" s="54" t="s">
        <v>293</v>
      </c>
      <c r="N13" s="54"/>
      <c r="O13" s="54"/>
      <c r="P13" s="31">
        <v>49</v>
      </c>
    </row>
    <row r="14" spans="12:16" ht="12.75">
      <c r="L14" s="54"/>
      <c r="M14" s="54"/>
      <c r="N14" s="54"/>
      <c r="O14" s="54"/>
      <c r="P14" s="31"/>
    </row>
    <row r="15" ht="12.75">
      <c r="A15" s="3" t="s">
        <v>5</v>
      </c>
    </row>
    <row r="16" spans="2:24" ht="12.75">
      <c r="B16" s="12" t="s">
        <v>6</v>
      </c>
      <c r="C16" s="4">
        <v>1</v>
      </c>
      <c r="D16" s="4">
        <v>2</v>
      </c>
      <c r="E16" s="4">
        <v>4</v>
      </c>
      <c r="F16" s="4">
        <v>5</v>
      </c>
      <c r="G16" s="4">
        <v>7</v>
      </c>
      <c r="H16" s="4">
        <v>10</v>
      </c>
      <c r="I16" s="4">
        <v>10</v>
      </c>
      <c r="J16" s="4">
        <v>15</v>
      </c>
      <c r="K16" s="4">
        <v>20</v>
      </c>
      <c r="L16" s="4">
        <v>25</v>
      </c>
      <c r="M16" s="4">
        <v>25</v>
      </c>
      <c r="N16" s="4">
        <v>20</v>
      </c>
      <c r="O16" s="4">
        <v>30</v>
      </c>
      <c r="P16" s="4">
        <v>3</v>
      </c>
      <c r="Q16" s="4">
        <v>5</v>
      </c>
      <c r="R16" s="4">
        <v>10</v>
      </c>
      <c r="S16" s="4">
        <v>5</v>
      </c>
      <c r="T16" s="4">
        <v>6</v>
      </c>
      <c r="U16" s="4">
        <v>8</v>
      </c>
      <c r="V16" s="4">
        <v>11</v>
      </c>
      <c r="W16" s="4">
        <v>2</v>
      </c>
      <c r="X16" s="4">
        <v>1</v>
      </c>
    </row>
    <row r="17" spans="1:25" ht="12.75">
      <c r="A17" s="7" t="s">
        <v>7</v>
      </c>
      <c r="B17" s="6" t="s">
        <v>8</v>
      </c>
      <c r="C17" s="6" t="s">
        <v>9</v>
      </c>
      <c r="D17" s="6" t="s">
        <v>10</v>
      </c>
      <c r="E17" s="6" t="s">
        <v>11</v>
      </c>
      <c r="F17" s="6" t="s">
        <v>12</v>
      </c>
      <c r="G17" s="6" t="s">
        <v>13</v>
      </c>
      <c r="H17" s="6" t="s">
        <v>14</v>
      </c>
      <c r="I17" s="6" t="s">
        <v>15</v>
      </c>
      <c r="J17" s="6" t="s">
        <v>16</v>
      </c>
      <c r="K17" s="6" t="s">
        <v>17</v>
      </c>
      <c r="L17" s="6" t="s">
        <v>18</v>
      </c>
      <c r="M17" s="6" t="s">
        <v>19</v>
      </c>
      <c r="N17" s="6" t="s">
        <v>20</v>
      </c>
      <c r="O17" s="6" t="s">
        <v>21</v>
      </c>
      <c r="P17" s="6" t="s">
        <v>22</v>
      </c>
      <c r="Q17" s="6" t="s">
        <v>23</v>
      </c>
      <c r="R17" s="6" t="s">
        <v>24</v>
      </c>
      <c r="S17" s="6" t="s">
        <v>25</v>
      </c>
      <c r="T17" s="6" t="s">
        <v>26</v>
      </c>
      <c r="U17" s="6" t="s">
        <v>27</v>
      </c>
      <c r="V17" s="6" t="s">
        <v>28</v>
      </c>
      <c r="W17" s="6" t="s">
        <v>29</v>
      </c>
      <c r="X17" s="6" t="s">
        <v>30</v>
      </c>
      <c r="Y17" s="6" t="s">
        <v>31</v>
      </c>
    </row>
    <row r="18" spans="1:25" ht="12.75">
      <c r="A18" s="2" t="s">
        <v>323</v>
      </c>
      <c r="B18" s="4" t="s">
        <v>41</v>
      </c>
      <c r="C18" s="4">
        <v>4</v>
      </c>
      <c r="D18" s="4">
        <v>2</v>
      </c>
      <c r="Y18" s="2">
        <f aca="true" t="shared" si="0" ref="Y18:Y39">+C18*$C$16+D18*$D$16+E18*$E$16+F18*$F$16+G18*$G$16+H18*$H$16+I18*$I$16+J18*$J$16+K18*$K$16+L18*$L$16+M18*$M$16+N18*$N$16+O18*$O$16+P18*$P$16+Q18*$Q$16+R18*$R$16+S18*$S$16+T18*$T$16+U18*$U$16+V18*$V$16+W18*$W$16+X18*$X$16</f>
        <v>8</v>
      </c>
    </row>
    <row r="19" spans="1:25" ht="12.75">
      <c r="A19" s="2" t="s">
        <v>324</v>
      </c>
      <c r="B19" s="4" t="s">
        <v>39</v>
      </c>
      <c r="C19" s="4">
        <v>4</v>
      </c>
      <c r="D19" s="4">
        <v>2</v>
      </c>
      <c r="P19" s="4">
        <v>2</v>
      </c>
      <c r="X19" s="4">
        <v>4</v>
      </c>
      <c r="Y19" s="2">
        <f t="shared" si="0"/>
        <v>18</v>
      </c>
    </row>
    <row r="20" spans="1:25" ht="12.75">
      <c r="A20" s="2" t="s">
        <v>325</v>
      </c>
      <c r="B20" s="4" t="s">
        <v>33</v>
      </c>
      <c r="Y20" s="2">
        <f t="shared" si="0"/>
        <v>0</v>
      </c>
    </row>
    <row r="21" spans="1:25" ht="12.75">
      <c r="A21" s="2" t="s">
        <v>326</v>
      </c>
      <c r="B21" s="4" t="s">
        <v>153</v>
      </c>
      <c r="C21" s="4">
        <v>4</v>
      </c>
      <c r="D21" s="4">
        <v>2</v>
      </c>
      <c r="Y21" s="2">
        <f t="shared" si="0"/>
        <v>8</v>
      </c>
    </row>
    <row r="22" spans="1:25" ht="12.75">
      <c r="A22" s="2" t="s">
        <v>327</v>
      </c>
      <c r="B22" s="4" t="s">
        <v>43</v>
      </c>
      <c r="Y22" s="2">
        <f t="shared" si="0"/>
        <v>0</v>
      </c>
    </row>
    <row r="23" spans="1:25" ht="12.75">
      <c r="A23" s="2" t="s">
        <v>328</v>
      </c>
      <c r="B23" s="4" t="s">
        <v>35</v>
      </c>
      <c r="C23" s="4">
        <v>4</v>
      </c>
      <c r="D23" s="4">
        <v>3</v>
      </c>
      <c r="E23" s="4">
        <v>4</v>
      </c>
      <c r="G23" s="4">
        <v>5</v>
      </c>
      <c r="H23" s="4">
        <v>2</v>
      </c>
      <c r="J23" s="4">
        <v>1</v>
      </c>
      <c r="P23" s="4">
        <v>2</v>
      </c>
      <c r="Q23" s="4">
        <v>1</v>
      </c>
      <c r="S23" s="4">
        <v>1</v>
      </c>
      <c r="U23" s="4">
        <v>1</v>
      </c>
      <c r="W23" s="4">
        <v>4</v>
      </c>
      <c r="X23" s="4">
        <v>9</v>
      </c>
      <c r="Y23" s="2">
        <f t="shared" si="0"/>
        <v>137</v>
      </c>
    </row>
    <row r="24" spans="1:25" ht="12.75">
      <c r="A24" s="2" t="s">
        <v>329</v>
      </c>
      <c r="B24" s="4" t="s">
        <v>43</v>
      </c>
      <c r="Y24" s="2">
        <f t="shared" si="0"/>
        <v>0</v>
      </c>
    </row>
    <row r="25" spans="1:25" ht="12.75">
      <c r="A25" s="2" t="s">
        <v>330</v>
      </c>
      <c r="B25" s="4" t="s">
        <v>35</v>
      </c>
      <c r="C25" s="4">
        <v>2</v>
      </c>
      <c r="D25" s="4">
        <v>2</v>
      </c>
      <c r="E25" s="4">
        <v>2</v>
      </c>
      <c r="G25" s="4">
        <v>1</v>
      </c>
      <c r="Q25" s="4">
        <v>1</v>
      </c>
      <c r="Y25" s="2">
        <f t="shared" si="0"/>
        <v>26</v>
      </c>
    </row>
    <row r="26" spans="1:25" ht="12.75">
      <c r="A26" s="2" t="s">
        <v>331</v>
      </c>
      <c r="B26" s="4" t="s">
        <v>155</v>
      </c>
      <c r="Y26" s="2">
        <f t="shared" si="0"/>
        <v>0</v>
      </c>
    </row>
    <row r="27" spans="1:25" ht="12.75">
      <c r="A27" s="2" t="s">
        <v>332</v>
      </c>
      <c r="B27" s="4" t="s">
        <v>64</v>
      </c>
      <c r="C27" s="4">
        <v>3</v>
      </c>
      <c r="D27" s="4">
        <v>3</v>
      </c>
      <c r="P27" s="4">
        <v>1</v>
      </c>
      <c r="Q27" s="4">
        <v>1</v>
      </c>
      <c r="W27" s="4">
        <v>1</v>
      </c>
      <c r="Y27" s="2">
        <f t="shared" si="0"/>
        <v>19</v>
      </c>
    </row>
    <row r="28" spans="1:25" ht="12.75">
      <c r="A28" s="2" t="s">
        <v>333</v>
      </c>
      <c r="B28" s="4" t="s">
        <v>64</v>
      </c>
      <c r="C28" s="4">
        <v>3</v>
      </c>
      <c r="D28" s="4">
        <v>2</v>
      </c>
      <c r="I28" s="4">
        <v>1</v>
      </c>
      <c r="P28" s="4">
        <v>2</v>
      </c>
      <c r="X28" s="4">
        <v>6</v>
      </c>
      <c r="Y28" s="2">
        <f t="shared" si="0"/>
        <v>29</v>
      </c>
    </row>
    <row r="29" spans="1:25" ht="12.75">
      <c r="A29" s="2" t="s">
        <v>334</v>
      </c>
      <c r="B29" s="4" t="s">
        <v>153</v>
      </c>
      <c r="Y29" s="2">
        <f t="shared" si="0"/>
        <v>0</v>
      </c>
    </row>
    <row r="30" spans="1:25" ht="12.75">
      <c r="A30" s="2" t="s">
        <v>335</v>
      </c>
      <c r="B30" s="4" t="s">
        <v>39</v>
      </c>
      <c r="C30" s="4">
        <v>3</v>
      </c>
      <c r="X30" s="4">
        <v>4</v>
      </c>
      <c r="Y30" s="2">
        <f t="shared" si="0"/>
        <v>7</v>
      </c>
    </row>
    <row r="31" spans="1:25" ht="12.75">
      <c r="A31" s="2" t="s">
        <v>336</v>
      </c>
      <c r="B31" s="4" t="s">
        <v>35</v>
      </c>
      <c r="Y31" s="2">
        <f t="shared" si="0"/>
        <v>0</v>
      </c>
    </row>
    <row r="32" spans="1:25" ht="12.75">
      <c r="A32" s="2" t="s">
        <v>337</v>
      </c>
      <c r="B32" s="4" t="s">
        <v>43</v>
      </c>
      <c r="C32" s="4">
        <v>2</v>
      </c>
      <c r="Y32" s="2">
        <f t="shared" si="0"/>
        <v>2</v>
      </c>
    </row>
    <row r="33" spans="1:25" ht="12.75">
      <c r="A33" s="2" t="s">
        <v>338</v>
      </c>
      <c r="B33" s="4" t="s">
        <v>35</v>
      </c>
      <c r="Y33" s="2">
        <f t="shared" si="0"/>
        <v>0</v>
      </c>
    </row>
    <row r="34" spans="1:25" ht="12.75">
      <c r="A34" s="2" t="s">
        <v>339</v>
      </c>
      <c r="B34" s="4" t="s">
        <v>39</v>
      </c>
      <c r="C34" s="4">
        <v>4</v>
      </c>
      <c r="D34" s="4">
        <v>2</v>
      </c>
      <c r="I34" s="4">
        <v>1</v>
      </c>
      <c r="Q34" s="4">
        <v>2</v>
      </c>
      <c r="X34" s="4">
        <v>5</v>
      </c>
      <c r="Y34" s="2">
        <f t="shared" si="0"/>
        <v>33</v>
      </c>
    </row>
    <row r="35" spans="1:25" ht="12.75">
      <c r="A35" s="2" t="s">
        <v>348</v>
      </c>
      <c r="B35" s="4" t="s">
        <v>39</v>
      </c>
      <c r="X35" s="4">
        <v>4</v>
      </c>
      <c r="Y35" s="2">
        <f t="shared" si="0"/>
        <v>4</v>
      </c>
    </row>
    <row r="36" spans="1:25" ht="12.75">
      <c r="A36" s="2" t="s">
        <v>340</v>
      </c>
      <c r="B36" s="4" t="s">
        <v>41</v>
      </c>
      <c r="C36" s="4">
        <v>1</v>
      </c>
      <c r="Y36" s="2">
        <f t="shared" si="0"/>
        <v>1</v>
      </c>
    </row>
    <row r="37" spans="1:25" ht="12.75">
      <c r="A37" s="2" t="s">
        <v>341</v>
      </c>
      <c r="B37" s="4" t="s">
        <v>33</v>
      </c>
      <c r="C37" s="4">
        <v>1</v>
      </c>
      <c r="W37" s="4">
        <v>1</v>
      </c>
      <c r="Y37" s="2">
        <f t="shared" si="0"/>
        <v>3</v>
      </c>
    </row>
    <row r="38" spans="1:25" ht="12.75">
      <c r="A38" s="2" t="s">
        <v>342</v>
      </c>
      <c r="B38" s="4" t="s">
        <v>153</v>
      </c>
      <c r="C38" s="4">
        <v>4</v>
      </c>
      <c r="D38" s="4">
        <v>1</v>
      </c>
      <c r="X38" s="4">
        <v>5</v>
      </c>
      <c r="Y38" s="2">
        <f t="shared" si="0"/>
        <v>11</v>
      </c>
    </row>
    <row r="39" spans="1:25" ht="12.75">
      <c r="A39" s="2" t="s">
        <v>343</v>
      </c>
      <c r="B39" s="4" t="s">
        <v>41</v>
      </c>
      <c r="C39" s="4">
        <v>4</v>
      </c>
      <c r="D39" s="4">
        <v>3</v>
      </c>
      <c r="E39" s="4">
        <v>2</v>
      </c>
      <c r="I39" s="4">
        <v>2</v>
      </c>
      <c r="Q39" s="4">
        <v>2</v>
      </c>
      <c r="X39" s="4">
        <v>7</v>
      </c>
      <c r="Y39" s="2">
        <f t="shared" si="0"/>
        <v>55</v>
      </c>
    </row>
    <row r="40" spans="1:25" ht="12.75">
      <c r="A40" s="2" t="s">
        <v>344</v>
      </c>
      <c r="B40" s="4" t="s">
        <v>54</v>
      </c>
      <c r="C40" s="4">
        <v>4</v>
      </c>
      <c r="Y40" s="2">
        <f>+C40*$C$16+D40*$D$16+E40*$E$16+F40*$F$16+G40*$G$16+H40*$H$16+I40*$I$16+J40*$J$16+K40*$K$16+L40*$L$16+M40*$M$16+N40*$N$16+S33*$O$16+P40*$P$16+Q40*$Q$16+R40*$R$16+S40*$S$16+T40*$T$16+U40*$U$16+V40*$V$16+W40*$W$16+X40*$X$16</f>
        <v>4</v>
      </c>
    </row>
    <row r="41" spans="1:25" ht="12.75">
      <c r="A41" s="2" t="s">
        <v>345</v>
      </c>
      <c r="B41" s="4" t="s">
        <v>43</v>
      </c>
      <c r="C41" s="4">
        <v>3</v>
      </c>
      <c r="D41" s="4">
        <v>1</v>
      </c>
      <c r="Y41" s="2">
        <f>+C41*$C$16+D41*$D$16+E41*$E$16+F41*$F$16+G41*$G$16+H41*$H$16+I41*$I$16+J41*$J$16+K41*$K$16+L41*$L$16+M41*$M$16+N41*$N$16+O41*$O$16+P41*$P$16+Q41*$Q$16+R41*$R$16+S41*$S$16+T41*$T$16+U41*$U$16+V41*$V$16+W41*$W$16+X41*$X$16</f>
        <v>5</v>
      </c>
    </row>
    <row r="42" spans="1:25" ht="12.75">
      <c r="A42" s="2" t="s">
        <v>346</v>
      </c>
      <c r="B42" s="4" t="s">
        <v>33</v>
      </c>
      <c r="C42" s="4">
        <v>2</v>
      </c>
      <c r="W42" s="4">
        <v>1</v>
      </c>
      <c r="Y42" s="2">
        <f>+C42*$C$16+D42*$D$16+E42*$E$16+F42*$F$16+G42*$G$16+H42*$H$16+I42*$I$16+J42*$J$16+K42*$K$16+L42*$L$16+M42*$M$16+N42*$N$16+O42*$O$16+P42*$P$16+Q42*$Q$16+R42*$R$16+S42*$S$16+T42*$T$16+U42*$U$16+V42*$V$16+W42*$W$16+X42*$X$16</f>
        <v>4</v>
      </c>
    </row>
    <row r="43" spans="1:25" ht="12.75">
      <c r="A43" s="2" t="s">
        <v>347</v>
      </c>
      <c r="B43" s="4" t="s">
        <v>64</v>
      </c>
      <c r="C43" s="4">
        <v>4</v>
      </c>
      <c r="D43" s="4">
        <v>1</v>
      </c>
      <c r="Y43" s="2">
        <f>+C43*$C$16+D43*$D$16+E43*$E$16+F43*$F$16+G43*$G$16+H43*$H$16+I43*$I$16+J43*$J$16+K43*$K$16+L43*$L$16+M43*$M$16+N43*$N$16+O43*$O$16+P43*$P$16+Q43*$Q$16+R43*$R$16+S43*$S$16+T43*$T$16+U43*$U$16+V43*$V$16+W43*$W$16+X43*$X$16</f>
        <v>6</v>
      </c>
    </row>
    <row r="44" spans="1:25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5">
        <f>+C44*$C$16+D44*$D$16+E44*$E$16+F44*$F$16+G44*$G$16+H44*$H$16+I44*$I$16+J44*$J$16+K44*$K$16+L44*$L$16+M44*$M$16+N44*$N$16+O44*$O$16+P44*$P$16+Q44*$Q$16+R44*$R$16+S44*$S$16+T44*$T$16+U44*$U$16+V44*$V$16+W44*$W$16+X44*$X$16</f>
        <v>0</v>
      </c>
    </row>
    <row r="45" spans="1:25" ht="12.75">
      <c r="A45" s="3" t="s">
        <v>71</v>
      </c>
      <c r="B45" s="4"/>
      <c r="C45" s="4">
        <f>SUM(C18:C44)</f>
        <v>56</v>
      </c>
      <c r="D45" s="4">
        <f>SUM(D18:D44)</f>
        <v>24</v>
      </c>
      <c r="E45" s="4">
        <f>SUM(E18:E44)</f>
        <v>8</v>
      </c>
      <c r="F45" s="4">
        <f>SUM(F18:F44)</f>
        <v>0</v>
      </c>
      <c r="G45" s="4">
        <f>SUM(G18:G44)</f>
        <v>6</v>
      </c>
      <c r="H45" s="4">
        <f>SUM(H18:H44)</f>
        <v>2</v>
      </c>
      <c r="I45" s="4">
        <f>SUM(I18:I44)</f>
        <v>4</v>
      </c>
      <c r="J45" s="4">
        <f>SUM(J18:J44)</f>
        <v>1</v>
      </c>
      <c r="K45" s="4">
        <f>SUM(K18:K44)</f>
        <v>0</v>
      </c>
      <c r="L45" s="4">
        <f>SUM(L18:L44)</f>
        <v>0</v>
      </c>
      <c r="M45" s="4">
        <f>SUM(M18:M44)</f>
        <v>0</v>
      </c>
      <c r="N45" s="4">
        <f>SUM(N18:N44)</f>
        <v>0</v>
      </c>
      <c r="O45" s="4">
        <f>SUM(O18:O44)</f>
        <v>0</v>
      </c>
      <c r="P45" s="4">
        <f>SUM(P18:P44)</f>
        <v>7</v>
      </c>
      <c r="Q45" s="4">
        <f>SUM(Q18:Q44)</f>
        <v>7</v>
      </c>
      <c r="R45" s="4">
        <f>SUM(R18:R44)</f>
        <v>0</v>
      </c>
      <c r="S45" s="4">
        <f>SUM(S18:S44)</f>
        <v>1</v>
      </c>
      <c r="T45" s="4">
        <f>SUM(T18:T44)</f>
        <v>0</v>
      </c>
      <c r="U45" s="4">
        <f>SUM(U18:U44)</f>
        <v>1</v>
      </c>
      <c r="V45" s="4">
        <f>SUM(V18:V44)</f>
        <v>0</v>
      </c>
      <c r="W45" s="4">
        <f>SUM(W18:W44)</f>
        <v>7</v>
      </c>
      <c r="X45" s="4">
        <v>4</v>
      </c>
      <c r="Y45" s="3">
        <f>SUM(Y18:Y44)</f>
        <v>380</v>
      </c>
    </row>
    <row r="46" spans="1:25" ht="12.75">
      <c r="A46" s="3"/>
      <c r="B46" s="4"/>
      <c r="Y46" s="3"/>
    </row>
    <row r="47" spans="1:13" ht="12.75">
      <c r="A47" s="12" t="s">
        <v>6</v>
      </c>
      <c r="B47" s="2">
        <v>2</v>
      </c>
      <c r="C47" s="4">
        <v>2</v>
      </c>
      <c r="D47" s="4">
        <v>5</v>
      </c>
      <c r="E47" s="4">
        <v>5</v>
      </c>
      <c r="F47" s="4">
        <v>25</v>
      </c>
      <c r="G47" s="4">
        <v>10</v>
      </c>
      <c r="H47" s="4">
        <v>15</v>
      </c>
      <c r="I47" s="4">
        <v>15</v>
      </c>
      <c r="J47" s="4">
        <v>10</v>
      </c>
      <c r="K47" s="4">
        <v>25</v>
      </c>
      <c r="L47" s="4">
        <v>25</v>
      </c>
      <c r="M47" s="4">
        <v>50</v>
      </c>
    </row>
    <row r="48" spans="1:14" ht="12.75">
      <c r="A48" s="7" t="s">
        <v>72</v>
      </c>
      <c r="B48" s="6" t="s">
        <v>73</v>
      </c>
      <c r="C48" s="6" t="s">
        <v>74</v>
      </c>
      <c r="D48" s="6" t="s">
        <v>75</v>
      </c>
      <c r="E48" s="6" t="s">
        <v>76</v>
      </c>
      <c r="F48" s="6" t="s">
        <v>77</v>
      </c>
      <c r="G48" s="6" t="s">
        <v>78</v>
      </c>
      <c r="H48" s="6" t="s">
        <v>79</v>
      </c>
      <c r="I48" s="6" t="s">
        <v>80</v>
      </c>
      <c r="J48" s="6" t="s">
        <v>81</v>
      </c>
      <c r="K48" s="6" t="s">
        <v>82</v>
      </c>
      <c r="L48" s="6" t="s">
        <v>83</v>
      </c>
      <c r="M48" s="6" t="s">
        <v>84</v>
      </c>
      <c r="N48" s="6" t="s">
        <v>85</v>
      </c>
    </row>
    <row r="49" spans="1:14" ht="12.75">
      <c r="A49" s="2" t="s">
        <v>320</v>
      </c>
      <c r="B49" s="4">
        <v>38</v>
      </c>
      <c r="C49" s="4">
        <v>22</v>
      </c>
      <c r="D49" s="2">
        <v>3</v>
      </c>
      <c r="E49" s="4">
        <v>2</v>
      </c>
      <c r="F49" s="4">
        <v>1</v>
      </c>
      <c r="G49" s="4">
        <v>4</v>
      </c>
      <c r="H49" s="4">
        <v>2</v>
      </c>
      <c r="I49" s="4">
        <v>3</v>
      </c>
      <c r="J49" s="4">
        <v>2</v>
      </c>
      <c r="K49" s="4">
        <v>1</v>
      </c>
      <c r="L49" s="4">
        <v>0</v>
      </c>
      <c r="M49" s="4">
        <v>1</v>
      </c>
      <c r="N49" s="13">
        <f>+B49*B47+C49*C47+D49*D47+E49*E47+F49*F47+G49*G47+H49*H47+I49*I47+J49*J47+K49*K47+L49*L47+M49*M47</f>
        <v>380</v>
      </c>
    </row>
    <row r="52" ht="12.75">
      <c r="A52" s="2" t="s">
        <v>321</v>
      </c>
    </row>
    <row r="53" ht="12.75">
      <c r="A53" s="2" t="s">
        <v>322</v>
      </c>
    </row>
    <row r="56" spans="1:21" ht="12.75">
      <c r="A56" s="5"/>
      <c r="B56" s="11" t="s">
        <v>87</v>
      </c>
      <c r="C56" s="8"/>
      <c r="D56" s="8"/>
      <c r="E56" s="8"/>
      <c r="F56" s="8"/>
      <c r="G56" s="8"/>
      <c r="H56" s="8"/>
      <c r="I56" s="8"/>
      <c r="J56" s="8"/>
      <c r="K56" s="8"/>
      <c r="N56" s="5"/>
      <c r="O56" s="11" t="s">
        <v>88</v>
      </c>
      <c r="P56" s="8"/>
      <c r="Q56" s="8"/>
      <c r="R56" s="8"/>
      <c r="S56" s="8"/>
      <c r="T56" s="8"/>
      <c r="U56" s="8"/>
    </row>
    <row r="57" spans="1:21" ht="12.75">
      <c r="A57" s="9" t="s">
        <v>9</v>
      </c>
      <c r="B57" s="10" t="s">
        <v>89</v>
      </c>
      <c r="G57" s="9" t="s">
        <v>23</v>
      </c>
      <c r="H57" s="10" t="s">
        <v>90</v>
      </c>
      <c r="N57" s="9" t="s">
        <v>73</v>
      </c>
      <c r="O57" s="10" t="s">
        <v>91</v>
      </c>
      <c r="T57" s="9"/>
      <c r="U57" s="10"/>
    </row>
    <row r="58" spans="1:21" ht="12.75">
      <c r="A58" s="9" t="s">
        <v>10</v>
      </c>
      <c r="B58" s="10" t="s">
        <v>92</v>
      </c>
      <c r="G58" s="9" t="s">
        <v>22</v>
      </c>
      <c r="H58" s="10" t="s">
        <v>93</v>
      </c>
      <c r="N58" s="9" t="s">
        <v>74</v>
      </c>
      <c r="O58" s="10" t="s">
        <v>94</v>
      </c>
      <c r="T58" s="9"/>
      <c r="U58" s="10"/>
    </row>
    <row r="59" spans="1:21" ht="12.75">
      <c r="A59" s="9" t="s">
        <v>11</v>
      </c>
      <c r="B59" s="10" t="s">
        <v>95</v>
      </c>
      <c r="G59" s="9" t="s">
        <v>24</v>
      </c>
      <c r="H59" s="10" t="s">
        <v>96</v>
      </c>
      <c r="N59" s="9" t="s">
        <v>75</v>
      </c>
      <c r="O59" s="10" t="s">
        <v>97</v>
      </c>
      <c r="T59" s="9"/>
      <c r="U59" s="10"/>
    </row>
    <row r="60" spans="1:21" ht="12.75">
      <c r="A60" s="9" t="s">
        <v>12</v>
      </c>
      <c r="B60" s="10" t="s">
        <v>98</v>
      </c>
      <c r="G60" s="9" t="s">
        <v>25</v>
      </c>
      <c r="H60" s="10" t="s">
        <v>99</v>
      </c>
      <c r="N60" s="9" t="s">
        <v>76</v>
      </c>
      <c r="O60" s="10" t="s">
        <v>100</v>
      </c>
      <c r="T60" s="9"/>
      <c r="U60" s="10"/>
    </row>
    <row r="61" spans="1:21" ht="12.75">
      <c r="A61" s="9" t="s">
        <v>13</v>
      </c>
      <c r="B61" s="10" t="s">
        <v>101</v>
      </c>
      <c r="G61" s="9" t="s">
        <v>26</v>
      </c>
      <c r="H61" s="10" t="s">
        <v>102</v>
      </c>
      <c r="N61" s="9" t="s">
        <v>77</v>
      </c>
      <c r="O61" s="10" t="s">
        <v>103</v>
      </c>
      <c r="T61" s="9"/>
      <c r="U61" s="10"/>
    </row>
    <row r="62" spans="1:21" ht="12.75">
      <c r="A62" s="9" t="s">
        <v>14</v>
      </c>
      <c r="B62" s="10" t="s">
        <v>104</v>
      </c>
      <c r="G62" s="9" t="s">
        <v>27</v>
      </c>
      <c r="H62" s="10" t="s">
        <v>105</v>
      </c>
      <c r="N62" s="9" t="s">
        <v>78</v>
      </c>
      <c r="O62" s="10" t="s">
        <v>106</v>
      </c>
      <c r="U62" s="10"/>
    </row>
    <row r="63" spans="1:21" ht="12.75">
      <c r="A63" s="9" t="s">
        <v>15</v>
      </c>
      <c r="B63" s="10" t="s">
        <v>107</v>
      </c>
      <c r="G63" s="9" t="s">
        <v>28</v>
      </c>
      <c r="H63" s="10" t="s">
        <v>108</v>
      </c>
      <c r="N63" s="9" t="s">
        <v>79</v>
      </c>
      <c r="O63" s="10" t="s">
        <v>109</v>
      </c>
      <c r="T63" s="9"/>
      <c r="U63" s="10"/>
    </row>
    <row r="64" spans="1:21" ht="12.75">
      <c r="A64" s="9" t="s">
        <v>16</v>
      </c>
      <c r="B64" s="10" t="s">
        <v>110</v>
      </c>
      <c r="G64" s="9" t="s">
        <v>29</v>
      </c>
      <c r="H64" s="10" t="s">
        <v>111</v>
      </c>
      <c r="N64" s="9" t="s">
        <v>80</v>
      </c>
      <c r="O64" s="10" t="s">
        <v>112</v>
      </c>
      <c r="T64" s="9"/>
      <c r="U64" s="10"/>
    </row>
    <row r="65" spans="1:21" ht="12.75">
      <c r="A65" s="9" t="s">
        <v>17</v>
      </c>
      <c r="B65" s="10" t="s">
        <v>113</v>
      </c>
      <c r="G65" s="9" t="s">
        <v>30</v>
      </c>
      <c r="H65" s="10" t="s">
        <v>114</v>
      </c>
      <c r="N65" s="9" t="s">
        <v>81</v>
      </c>
      <c r="O65" s="10" t="s">
        <v>115</v>
      </c>
      <c r="T65" s="9"/>
      <c r="U65" s="10"/>
    </row>
    <row r="66" spans="1:15" ht="12.75">
      <c r="A66" s="9" t="s">
        <v>18</v>
      </c>
      <c r="B66" s="10" t="s">
        <v>116</v>
      </c>
      <c r="N66" s="9" t="s">
        <v>82</v>
      </c>
      <c r="O66" s="10" t="s">
        <v>117</v>
      </c>
    </row>
    <row r="67" spans="1:15" ht="12.75">
      <c r="A67" s="9" t="s">
        <v>19</v>
      </c>
      <c r="B67" s="10" t="s">
        <v>118</v>
      </c>
      <c r="N67" s="9" t="s">
        <v>83</v>
      </c>
      <c r="O67" s="10" t="s">
        <v>119</v>
      </c>
    </row>
    <row r="68" spans="1:15" ht="12.75">
      <c r="A68" s="9" t="s">
        <v>20</v>
      </c>
      <c r="B68" s="10" t="s">
        <v>120</v>
      </c>
      <c r="N68" s="9" t="s">
        <v>84</v>
      </c>
      <c r="O68" s="10" t="s">
        <v>121</v>
      </c>
    </row>
    <row r="69" spans="1:2" ht="12.75">
      <c r="A69" s="9" t="s">
        <v>21</v>
      </c>
      <c r="B69" s="10" t="s">
        <v>122</v>
      </c>
    </row>
    <row r="70" spans="14:15" ht="12.75">
      <c r="N70" s="2"/>
      <c r="O70" s="2"/>
    </row>
    <row r="72" spans="1:7" ht="12.75">
      <c r="A72" s="7" t="s">
        <v>123</v>
      </c>
      <c r="B72" s="5"/>
      <c r="C72" s="8"/>
      <c r="D72" s="8"/>
      <c r="E72" s="8"/>
      <c r="F72" s="8"/>
      <c r="G72" s="8"/>
    </row>
    <row r="73" spans="1:2" ht="12.75">
      <c r="A73" s="2" t="s">
        <v>349</v>
      </c>
      <c r="B73" s="2" t="s">
        <v>350</v>
      </c>
    </row>
    <row r="74" spans="1:2" ht="12.75">
      <c r="A74" s="2" t="s">
        <v>352</v>
      </c>
      <c r="B74" s="2" t="s">
        <v>351</v>
      </c>
    </row>
    <row r="75" spans="1:2" ht="12.75">
      <c r="A75" s="2" t="s">
        <v>357</v>
      </c>
      <c r="B75" s="2" t="s">
        <v>358</v>
      </c>
    </row>
    <row r="78" spans="1:7" ht="12.75">
      <c r="A78" s="7" t="s">
        <v>124</v>
      </c>
      <c r="B78" s="5"/>
      <c r="C78" s="8"/>
      <c r="D78" s="8"/>
      <c r="E78" s="8"/>
      <c r="F78" s="8"/>
      <c r="G78" s="8"/>
    </row>
    <row r="81" ht="12.75">
      <c r="B81" s="1"/>
    </row>
    <row r="83" spans="1:7" ht="12.75">
      <c r="A83" s="7" t="s">
        <v>125</v>
      </c>
      <c r="B83" s="5"/>
      <c r="C83" s="8"/>
      <c r="D83" s="8"/>
      <c r="E83" s="8"/>
      <c r="F83" s="8"/>
      <c r="G83" s="8"/>
    </row>
    <row r="84" spans="1:2" ht="12.75">
      <c r="A84" s="2" t="s">
        <v>355</v>
      </c>
      <c r="B84" s="2" t="s">
        <v>356</v>
      </c>
    </row>
    <row r="85" spans="1:2" ht="12.75">
      <c r="A85" s="2" t="s">
        <v>330</v>
      </c>
      <c r="B85" s="2" t="s">
        <v>353</v>
      </c>
    </row>
    <row r="87" spans="1:7" ht="12.75">
      <c r="A87" s="7" t="s">
        <v>126</v>
      </c>
      <c r="B87" s="5"/>
      <c r="C87" s="8"/>
      <c r="D87" s="8"/>
      <c r="E87" s="8"/>
      <c r="F87" s="8"/>
      <c r="G87" s="8"/>
    </row>
    <row r="88" spans="1:2" ht="12.75">
      <c r="A88" s="2" t="s">
        <v>354</v>
      </c>
      <c r="B88" s="2" t="s">
        <v>378</v>
      </c>
    </row>
    <row r="90" spans="1:2" ht="12.75">
      <c r="A90" s="7" t="s">
        <v>127</v>
      </c>
      <c r="B90" s="5"/>
    </row>
    <row r="91" spans="1:2" ht="12.75">
      <c r="A91" s="2" t="s">
        <v>328</v>
      </c>
      <c r="B91" s="2" t="s">
        <v>359</v>
      </c>
    </row>
    <row r="94" ht="12.75">
      <c r="A94" s="50" t="s">
        <v>360</v>
      </c>
    </row>
    <row r="95" spans="1:2" ht="12.75">
      <c r="A95" s="2" t="s">
        <v>328</v>
      </c>
      <c r="B95" s="2" t="s">
        <v>361</v>
      </c>
    </row>
    <row r="97" ht="12.75">
      <c r="A97" s="50" t="s">
        <v>362</v>
      </c>
    </row>
    <row r="98" spans="1:2" ht="12.75">
      <c r="A98" s="2" t="s">
        <v>363</v>
      </c>
      <c r="B98" s="2" t="s">
        <v>364</v>
      </c>
    </row>
    <row r="99" spans="1:2" ht="12.75">
      <c r="A99" s="2" t="s">
        <v>332</v>
      </c>
      <c r="B99" s="2">
        <v>2000</v>
      </c>
    </row>
    <row r="100" spans="1:2" ht="12.75">
      <c r="A100" s="2" t="s">
        <v>346</v>
      </c>
      <c r="B100" s="2">
        <v>2001</v>
      </c>
    </row>
    <row r="101" spans="1:2" ht="12.75">
      <c r="A101" s="2" t="s">
        <v>341</v>
      </c>
      <c r="B101" s="2">
        <v>2001</v>
      </c>
    </row>
    <row r="104" spans="1:5" ht="12.75">
      <c r="A104" s="11" t="s">
        <v>128</v>
      </c>
      <c r="B104" s="8"/>
      <c r="C104" s="8"/>
      <c r="D104" s="8"/>
      <c r="E104" s="5"/>
    </row>
    <row r="105" spans="1:2" ht="12.75">
      <c r="A105" s="10" t="s">
        <v>370</v>
      </c>
      <c r="B105" s="4"/>
    </row>
    <row r="106" spans="1:2" ht="12.75">
      <c r="A106" s="10" t="s">
        <v>371</v>
      </c>
      <c r="B106" s="4"/>
    </row>
    <row r="107" spans="1:2" ht="12.75">
      <c r="A107" s="10" t="s">
        <v>372</v>
      </c>
      <c r="B107" s="4"/>
    </row>
    <row r="108" spans="1:2" ht="12.75">
      <c r="A108" s="10" t="s">
        <v>373</v>
      </c>
      <c r="B108" s="4"/>
    </row>
    <row r="109" spans="1:2" ht="12.75">
      <c r="A109" s="10" t="s">
        <v>374</v>
      </c>
      <c r="B109" s="4"/>
    </row>
    <row r="110" spans="1:2" ht="12.75">
      <c r="A110" s="10" t="s">
        <v>375</v>
      </c>
      <c r="B110" s="4"/>
    </row>
    <row r="111" spans="1:2" ht="12.75">
      <c r="A111" s="10" t="s">
        <v>376</v>
      </c>
      <c r="B111" s="4"/>
    </row>
    <row r="112" spans="1:2" ht="12.75">
      <c r="A112" s="10" t="s">
        <v>377</v>
      </c>
      <c r="B112" s="4"/>
    </row>
    <row r="113" spans="1:2" ht="12.75">
      <c r="A113" s="10"/>
      <c r="B113" s="4"/>
    </row>
    <row r="115" spans="1:2" ht="12.75">
      <c r="A115" s="7" t="s">
        <v>367</v>
      </c>
      <c r="B115" s="5"/>
    </row>
    <row r="116" spans="1:2" ht="12.75">
      <c r="A116" s="2" t="s">
        <v>129</v>
      </c>
      <c r="B116" s="2" t="s">
        <v>130</v>
      </c>
    </row>
    <row r="117" spans="1:2" ht="12.75">
      <c r="A117" s="2" t="s">
        <v>131</v>
      </c>
      <c r="B117" s="2" t="s">
        <v>132</v>
      </c>
    </row>
    <row r="118" spans="1:2" ht="12.75">
      <c r="A118" s="2" t="s">
        <v>133</v>
      </c>
      <c r="B118" s="2" t="s">
        <v>134</v>
      </c>
    </row>
    <row r="119" spans="1:2" ht="12.75">
      <c r="A119" s="2" t="s">
        <v>365</v>
      </c>
      <c r="B119" s="2" t="s">
        <v>366</v>
      </c>
    </row>
    <row r="121" spans="1:2" ht="12.75">
      <c r="A121" s="7" t="s">
        <v>135</v>
      </c>
      <c r="B121" s="5"/>
    </row>
    <row r="122" spans="1:2" ht="12.75">
      <c r="A122" s="2" t="s">
        <v>136</v>
      </c>
      <c r="B122" s="2" t="s">
        <v>137</v>
      </c>
    </row>
    <row r="123" spans="1:2" ht="12.75">
      <c r="A123" s="2" t="s">
        <v>129</v>
      </c>
      <c r="B123" s="2" t="s">
        <v>138</v>
      </c>
    </row>
    <row r="124" spans="1:2" ht="12.75">
      <c r="A124" s="2" t="s">
        <v>133</v>
      </c>
      <c r="B124" s="2" t="s">
        <v>139</v>
      </c>
    </row>
    <row r="126" ht="12.75">
      <c r="A126" s="50" t="s">
        <v>368</v>
      </c>
    </row>
    <row r="127" spans="1:2" ht="12.75">
      <c r="A127" s="2" t="s">
        <v>131</v>
      </c>
      <c r="B127" s="2" t="s">
        <v>369</v>
      </c>
    </row>
    <row r="128" spans="1:25" ht="12.75">
      <c r="A128" s="37"/>
      <c r="B128" s="38"/>
      <c r="C128" s="39"/>
      <c r="D128" s="39"/>
      <c r="E128" s="39"/>
      <c r="F128" s="39"/>
      <c r="G128" s="39"/>
      <c r="H128" s="40" t="s">
        <v>141</v>
      </c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18"/>
    </row>
    <row r="129" spans="1:24" ht="12.75">
      <c r="A129" s="19" t="s">
        <v>142</v>
      </c>
      <c r="B129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 ht="12.75">
      <c r="A130" t="s">
        <v>1</v>
      </c>
      <c r="B13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 ht="13.5" thickBot="1">
      <c r="A131"/>
      <c r="B131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 ht="13.5" thickBot="1">
      <c r="A132"/>
      <c r="B132"/>
      <c r="C132" s="21"/>
      <c r="D132" s="22"/>
      <c r="E132" s="23"/>
      <c r="F132" s="22"/>
      <c r="G132" s="24" t="s">
        <v>143</v>
      </c>
      <c r="H132" s="25">
        <f>SUM(M132:M133)</f>
        <v>548</v>
      </c>
      <c r="I132" s="20"/>
      <c r="J132"/>
      <c r="K132"/>
      <c r="L132" s="26" t="s">
        <v>2</v>
      </c>
      <c r="M132" s="20">
        <f>+Y163</f>
        <v>415</v>
      </c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 ht="13.5" thickBot="1">
      <c r="A133"/>
      <c r="B133"/>
      <c r="C133" s="21"/>
      <c r="D133" s="22"/>
      <c r="E133" s="27"/>
      <c r="F133" s="27"/>
      <c r="G133" s="24" t="s">
        <v>3</v>
      </c>
      <c r="H133" s="28">
        <f>+H132/24</f>
        <v>22.833333333333332</v>
      </c>
      <c r="I133" s="20"/>
      <c r="J133"/>
      <c r="K133"/>
      <c r="L133" s="26" t="s">
        <v>4</v>
      </c>
      <c r="M133" s="20">
        <f>+N167</f>
        <v>133</v>
      </c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ht="12.75">
      <c r="A134"/>
      <c r="B134"/>
      <c r="C134" s="20"/>
      <c r="D134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 ht="12.75">
      <c r="A135"/>
      <c r="B135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 ht="12.75">
      <c r="A136" s="19" t="s">
        <v>5</v>
      </c>
      <c r="B136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 ht="12.75">
      <c r="A137"/>
      <c r="B137" s="26" t="s">
        <v>6</v>
      </c>
      <c r="C137" s="20">
        <v>1</v>
      </c>
      <c r="D137" s="20">
        <v>2</v>
      </c>
      <c r="E137" s="20">
        <v>4</v>
      </c>
      <c r="F137" s="20">
        <v>5</v>
      </c>
      <c r="G137" s="20">
        <v>7</v>
      </c>
      <c r="H137" s="20">
        <v>10</v>
      </c>
      <c r="I137" s="20">
        <v>10</v>
      </c>
      <c r="J137" s="20">
        <v>15</v>
      </c>
      <c r="K137" s="20">
        <v>20</v>
      </c>
      <c r="L137" s="20">
        <v>25</v>
      </c>
      <c r="M137" s="20">
        <v>25</v>
      </c>
      <c r="N137" s="20">
        <v>20</v>
      </c>
      <c r="O137" s="20">
        <v>30</v>
      </c>
      <c r="P137" s="20">
        <v>3</v>
      </c>
      <c r="Q137" s="20">
        <v>5</v>
      </c>
      <c r="R137" s="20">
        <v>10</v>
      </c>
      <c r="S137" s="20">
        <v>5</v>
      </c>
      <c r="T137" s="20">
        <v>6</v>
      </c>
      <c r="U137" s="20">
        <v>8</v>
      </c>
      <c r="V137" s="20">
        <v>11</v>
      </c>
      <c r="W137" s="20">
        <v>2</v>
      </c>
      <c r="X137" s="20">
        <v>1</v>
      </c>
    </row>
    <row r="138" spans="1:25" ht="12.75">
      <c r="A138" s="29" t="s">
        <v>7</v>
      </c>
      <c r="B138" s="30" t="s">
        <v>8</v>
      </c>
      <c r="C138" s="30" t="s">
        <v>9</v>
      </c>
      <c r="D138" s="30" t="s">
        <v>10</v>
      </c>
      <c r="E138" s="30" t="s">
        <v>11</v>
      </c>
      <c r="F138" s="30" t="s">
        <v>12</v>
      </c>
      <c r="G138" s="30" t="s">
        <v>13</v>
      </c>
      <c r="H138" s="30" t="s">
        <v>14</v>
      </c>
      <c r="I138" s="30" t="s">
        <v>15</v>
      </c>
      <c r="J138" s="30" t="s">
        <v>16</v>
      </c>
      <c r="K138" s="30" t="s">
        <v>17</v>
      </c>
      <c r="L138" s="30" t="s">
        <v>18</v>
      </c>
      <c r="M138" s="30" t="s">
        <v>19</v>
      </c>
      <c r="N138" s="30" t="s">
        <v>20</v>
      </c>
      <c r="O138" s="30" t="s">
        <v>21</v>
      </c>
      <c r="P138" s="30" t="s">
        <v>22</v>
      </c>
      <c r="Q138" s="30" t="s">
        <v>23</v>
      </c>
      <c r="R138" s="30" t="s">
        <v>24</v>
      </c>
      <c r="S138" s="30" t="s">
        <v>25</v>
      </c>
      <c r="T138" s="30" t="s">
        <v>26</v>
      </c>
      <c r="U138" s="30" t="s">
        <v>27</v>
      </c>
      <c r="V138" s="30" t="s">
        <v>28</v>
      </c>
      <c r="W138" s="30" t="s">
        <v>29</v>
      </c>
      <c r="X138" s="30" t="s">
        <v>30</v>
      </c>
      <c r="Y138" s="30" t="s">
        <v>31</v>
      </c>
    </row>
    <row r="139" spans="1:25" ht="12.75">
      <c r="A139" t="s">
        <v>144</v>
      </c>
      <c r="B139" s="31" t="s">
        <v>45</v>
      </c>
      <c r="C139" s="20">
        <v>4</v>
      </c>
      <c r="D139" s="20">
        <v>1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>
        <v>6</v>
      </c>
    </row>
    <row r="140" spans="1:25" ht="12.75">
      <c r="A140" t="s">
        <v>145</v>
      </c>
      <c r="B140" s="31" t="s">
        <v>33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>
        <v>0</v>
      </c>
    </row>
    <row r="141" spans="1:25" ht="12.75">
      <c r="A141" t="s">
        <v>146</v>
      </c>
      <c r="B141" s="31" t="s">
        <v>43</v>
      </c>
      <c r="C141" s="20">
        <v>4</v>
      </c>
      <c r="D141" s="20">
        <v>3</v>
      </c>
      <c r="E141" s="20">
        <v>1</v>
      </c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>
        <v>1</v>
      </c>
      <c r="Q141" s="20">
        <v>1</v>
      </c>
      <c r="R141" s="20"/>
      <c r="S141" s="20"/>
      <c r="T141" s="20"/>
      <c r="U141" s="20"/>
      <c r="V141" s="20"/>
      <c r="W141" s="20"/>
      <c r="X141" s="20">
        <v>7</v>
      </c>
      <c r="Y141">
        <v>29</v>
      </c>
    </row>
    <row r="142" spans="1:25" ht="12.75">
      <c r="A142" t="s">
        <v>147</v>
      </c>
      <c r="B142" s="31" t="s">
        <v>33</v>
      </c>
      <c r="C142" s="20">
        <v>2</v>
      </c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>
        <v>2</v>
      </c>
    </row>
    <row r="143" spans="1:25" ht="12.75">
      <c r="A143" t="s">
        <v>148</v>
      </c>
      <c r="B143" s="31" t="s">
        <v>61</v>
      </c>
      <c r="C143" s="20">
        <v>3</v>
      </c>
      <c r="D143" s="20">
        <v>3</v>
      </c>
      <c r="E143" s="20">
        <v>6</v>
      </c>
      <c r="F143" s="20">
        <v>1</v>
      </c>
      <c r="G143" s="20">
        <v>1</v>
      </c>
      <c r="H143" s="20">
        <v>4</v>
      </c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>
        <v>1</v>
      </c>
      <c r="T143" s="20"/>
      <c r="U143" s="20"/>
      <c r="V143" s="20"/>
      <c r="W143" s="20"/>
      <c r="X143" s="20"/>
      <c r="Y143">
        <v>90</v>
      </c>
    </row>
    <row r="144" spans="1:25" ht="12.75">
      <c r="A144" t="s">
        <v>149</v>
      </c>
      <c r="B144" s="31" t="s">
        <v>150</v>
      </c>
      <c r="C144" s="20">
        <v>4</v>
      </c>
      <c r="D144" s="20">
        <v>3</v>
      </c>
      <c r="E144" s="20">
        <v>3</v>
      </c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>
        <v>1</v>
      </c>
      <c r="Q144" s="20">
        <v>2</v>
      </c>
      <c r="R144" s="20"/>
      <c r="S144" s="20">
        <v>1</v>
      </c>
      <c r="T144" s="20"/>
      <c r="U144" s="20"/>
      <c r="V144" s="20"/>
      <c r="W144" s="20"/>
      <c r="X144" s="20">
        <v>9</v>
      </c>
      <c r="Y144">
        <v>49</v>
      </c>
    </row>
    <row r="145" spans="1:25" ht="12.75">
      <c r="A145" t="s">
        <v>151</v>
      </c>
      <c r="B145" s="31" t="s">
        <v>35</v>
      </c>
      <c r="C145" s="20">
        <v>4</v>
      </c>
      <c r="D145" s="20">
        <v>3</v>
      </c>
      <c r="E145" s="20">
        <v>5</v>
      </c>
      <c r="F145" s="20">
        <v>2</v>
      </c>
      <c r="G145" s="20">
        <v>1</v>
      </c>
      <c r="H145" s="20">
        <v>2</v>
      </c>
      <c r="I145" s="20"/>
      <c r="J145" s="20"/>
      <c r="K145" s="20"/>
      <c r="L145" s="20"/>
      <c r="M145" s="20"/>
      <c r="N145" s="20"/>
      <c r="O145" s="20"/>
      <c r="P145" s="20">
        <v>3</v>
      </c>
      <c r="Q145" s="20"/>
      <c r="R145" s="20"/>
      <c r="S145" s="20">
        <v>1</v>
      </c>
      <c r="T145" s="20"/>
      <c r="U145" s="20"/>
      <c r="V145" s="20"/>
      <c r="W145" s="20"/>
      <c r="X145" s="20">
        <v>8</v>
      </c>
      <c r="Y145">
        <v>89</v>
      </c>
    </row>
    <row r="146" spans="1:25" ht="12.75">
      <c r="A146" t="s">
        <v>152</v>
      </c>
      <c r="B146" s="31" t="s">
        <v>153</v>
      </c>
      <c r="C146" s="20">
        <v>2</v>
      </c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>
        <v>2</v>
      </c>
    </row>
    <row r="147" spans="1:25" ht="12.75">
      <c r="A147" t="s">
        <v>154</v>
      </c>
      <c r="B147" s="31" t="s">
        <v>155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>
        <v>0</v>
      </c>
    </row>
    <row r="148" spans="1:25" ht="12.75">
      <c r="A148" t="s">
        <v>156</v>
      </c>
      <c r="B148" s="31" t="s">
        <v>41</v>
      </c>
      <c r="C148" s="20">
        <v>4</v>
      </c>
      <c r="D148" s="20">
        <v>2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>
        <v>8</v>
      </c>
    </row>
    <row r="149" spans="1:25" ht="12.75">
      <c r="A149" t="s">
        <v>157</v>
      </c>
      <c r="B149" s="31" t="s">
        <v>158</v>
      </c>
      <c r="C149" s="20">
        <v>3</v>
      </c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>
        <v>3</v>
      </c>
    </row>
    <row r="150" spans="1:25" ht="12.75">
      <c r="A150" t="s">
        <v>159</v>
      </c>
      <c r="B150" s="31" t="s">
        <v>64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>
        <v>0</v>
      </c>
    </row>
    <row r="151" spans="1:25" ht="12.75">
      <c r="A151" t="s">
        <v>160</v>
      </c>
      <c r="B151" s="31" t="s">
        <v>64</v>
      </c>
      <c r="C151" s="20">
        <v>1</v>
      </c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>
        <v>1</v>
      </c>
    </row>
    <row r="152" spans="1:25" ht="12.75">
      <c r="A152" t="s">
        <v>161</v>
      </c>
      <c r="B152" s="31" t="s">
        <v>41</v>
      </c>
      <c r="C152" s="20">
        <v>4</v>
      </c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>
        <v>4</v>
      </c>
    </row>
    <row r="153" spans="1:25" ht="12.75">
      <c r="A153" t="s">
        <v>162</v>
      </c>
      <c r="B153" s="31" t="s">
        <v>153</v>
      </c>
      <c r="C153" s="20">
        <v>3</v>
      </c>
      <c r="D153" s="20">
        <v>1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>
        <v>5</v>
      </c>
    </row>
    <row r="154" spans="1:25" ht="12.75">
      <c r="A154" t="s">
        <v>163</v>
      </c>
      <c r="B154" s="31" t="s">
        <v>64</v>
      </c>
      <c r="C154" s="20">
        <v>4</v>
      </c>
      <c r="D154" s="20">
        <v>4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>
        <v>12</v>
      </c>
    </row>
    <row r="155" spans="1:25" ht="12.75">
      <c r="A155" t="s">
        <v>164</v>
      </c>
      <c r="B155" s="31" t="s">
        <v>43</v>
      </c>
      <c r="C155" s="20">
        <v>4</v>
      </c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>
        <v>4</v>
      </c>
    </row>
    <row r="156" spans="1:25" ht="12.75">
      <c r="A156" t="s">
        <v>165</v>
      </c>
      <c r="B156" s="31" t="s">
        <v>64</v>
      </c>
      <c r="C156" s="20">
        <v>4</v>
      </c>
      <c r="D156" s="20">
        <v>4</v>
      </c>
      <c r="E156" s="20"/>
      <c r="F156" s="20"/>
      <c r="G156" s="20"/>
      <c r="H156" s="20"/>
      <c r="I156" s="20"/>
      <c r="J156" s="20">
        <v>1</v>
      </c>
      <c r="K156" s="20"/>
      <c r="L156" s="20">
        <v>1</v>
      </c>
      <c r="M156" s="20">
        <v>1</v>
      </c>
      <c r="N156" s="20"/>
      <c r="O156" s="20"/>
      <c r="P156" s="20">
        <v>1</v>
      </c>
      <c r="Q156" s="20">
        <v>1</v>
      </c>
      <c r="R156" s="20"/>
      <c r="S156" s="20"/>
      <c r="T156" s="20"/>
      <c r="U156" s="20"/>
      <c r="V156" s="20"/>
      <c r="W156" s="20">
        <v>2</v>
      </c>
      <c r="X156" s="20">
        <v>4</v>
      </c>
      <c r="Y156">
        <v>93</v>
      </c>
    </row>
    <row r="157" spans="1:25" ht="12.75">
      <c r="A157" t="s">
        <v>166</v>
      </c>
      <c r="B157" s="31" t="s">
        <v>35</v>
      </c>
      <c r="C157" s="20">
        <v>3</v>
      </c>
      <c r="D157" s="20">
        <v>2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>
        <v>7</v>
      </c>
    </row>
    <row r="158" spans="1:25" ht="12.75">
      <c r="A158" t="s">
        <v>167</v>
      </c>
      <c r="B158" s="31" t="s">
        <v>39</v>
      </c>
      <c r="C158" s="20">
        <v>2</v>
      </c>
      <c r="D158" s="20">
        <v>1</v>
      </c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>
        <v>4</v>
      </c>
    </row>
    <row r="159" spans="1:25" ht="12.75">
      <c r="A159" t="s">
        <v>168</v>
      </c>
      <c r="B159" s="31" t="s">
        <v>43</v>
      </c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>
        <v>0</v>
      </c>
    </row>
    <row r="160" spans="1:25" ht="12.75">
      <c r="A160" t="s">
        <v>169</v>
      </c>
      <c r="B160" s="31" t="s">
        <v>33</v>
      </c>
      <c r="C160" s="20">
        <v>2</v>
      </c>
      <c r="D160" s="20">
        <v>1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>
        <v>4</v>
      </c>
    </row>
    <row r="161" spans="1:25" ht="12.75">
      <c r="A161" t="s">
        <v>170</v>
      </c>
      <c r="B161" s="31" t="s">
        <v>43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>
        <v>0</v>
      </c>
    </row>
    <row r="162" spans="1:25" ht="12.75">
      <c r="A162" s="32" t="s">
        <v>171</v>
      </c>
      <c r="B162" s="33" t="s">
        <v>155</v>
      </c>
      <c r="C162" s="34">
        <v>3</v>
      </c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2">
        <v>3</v>
      </c>
    </row>
    <row r="163" spans="1:25" ht="12.75">
      <c r="A163" s="19" t="s">
        <v>71</v>
      </c>
      <c r="B163" s="31"/>
      <c r="C163" s="20">
        <v>60</v>
      </c>
      <c r="D163" s="20">
        <v>28</v>
      </c>
      <c r="E163" s="20">
        <v>15</v>
      </c>
      <c r="F163" s="20">
        <v>3</v>
      </c>
      <c r="G163" s="20">
        <v>2</v>
      </c>
      <c r="H163" s="20">
        <v>6</v>
      </c>
      <c r="I163" s="20">
        <v>0</v>
      </c>
      <c r="J163" s="20">
        <v>1</v>
      </c>
      <c r="K163" s="20">
        <v>0</v>
      </c>
      <c r="L163" s="20">
        <v>1</v>
      </c>
      <c r="M163" s="20">
        <v>1</v>
      </c>
      <c r="N163" s="20">
        <v>0</v>
      </c>
      <c r="O163" s="20">
        <v>0</v>
      </c>
      <c r="P163" s="20">
        <v>6</v>
      </c>
      <c r="Q163" s="20">
        <v>4</v>
      </c>
      <c r="R163" s="20">
        <v>0</v>
      </c>
      <c r="S163" s="20">
        <v>3</v>
      </c>
      <c r="T163" s="20">
        <v>0</v>
      </c>
      <c r="U163" s="20">
        <v>0</v>
      </c>
      <c r="V163" s="20">
        <v>0</v>
      </c>
      <c r="W163" s="20">
        <v>2</v>
      </c>
      <c r="X163" s="20">
        <v>4</v>
      </c>
      <c r="Y163" s="19">
        <v>415</v>
      </c>
    </row>
    <row r="164" spans="1:25" ht="12.75">
      <c r="A164" s="19"/>
      <c r="B164" s="3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19"/>
    </row>
    <row r="165" spans="1:24" ht="12.75">
      <c r="A165" s="26" t="s">
        <v>6</v>
      </c>
      <c r="B165">
        <v>2</v>
      </c>
      <c r="C165" s="20">
        <v>2</v>
      </c>
      <c r="D165" s="20">
        <v>5</v>
      </c>
      <c r="E165" s="20">
        <v>5</v>
      </c>
      <c r="F165" s="20">
        <v>25</v>
      </c>
      <c r="G165" s="20">
        <v>10</v>
      </c>
      <c r="H165" s="20">
        <v>15</v>
      </c>
      <c r="I165" s="20">
        <v>15</v>
      </c>
      <c r="J165" s="20">
        <v>10</v>
      </c>
      <c r="K165" s="20">
        <v>25</v>
      </c>
      <c r="L165" s="20">
        <v>25</v>
      </c>
      <c r="M165" s="20">
        <v>50</v>
      </c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 ht="12.75">
      <c r="A166" s="29" t="s">
        <v>72</v>
      </c>
      <c r="B166" s="30" t="s">
        <v>73</v>
      </c>
      <c r="C166" s="30" t="s">
        <v>74</v>
      </c>
      <c r="D166" s="30" t="s">
        <v>75</v>
      </c>
      <c r="E166" s="30" t="s">
        <v>76</v>
      </c>
      <c r="F166" s="30" t="s">
        <v>77</v>
      </c>
      <c r="G166" s="30" t="s">
        <v>78</v>
      </c>
      <c r="H166" s="30" t="s">
        <v>79</v>
      </c>
      <c r="I166" s="30" t="s">
        <v>80</v>
      </c>
      <c r="J166" s="30" t="s">
        <v>81</v>
      </c>
      <c r="K166" s="30" t="s">
        <v>82</v>
      </c>
      <c r="L166" s="30" t="s">
        <v>83</v>
      </c>
      <c r="M166" s="30" t="s">
        <v>84</v>
      </c>
      <c r="N166" s="30" t="s">
        <v>85</v>
      </c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 ht="12.75">
      <c r="A167" t="s">
        <v>172</v>
      </c>
      <c r="B167" s="20">
        <v>24</v>
      </c>
      <c r="C167" s="20">
        <v>10</v>
      </c>
      <c r="D167">
        <v>1</v>
      </c>
      <c r="E167" s="20">
        <v>0</v>
      </c>
      <c r="F167" s="20">
        <v>0</v>
      </c>
      <c r="G167" s="20">
        <v>2</v>
      </c>
      <c r="H167" s="20">
        <v>0</v>
      </c>
      <c r="I167" s="20">
        <v>2</v>
      </c>
      <c r="J167" s="20">
        <v>1</v>
      </c>
      <c r="K167" s="20">
        <v>0</v>
      </c>
      <c r="L167" s="20">
        <v>0</v>
      </c>
      <c r="M167" s="20">
        <v>0</v>
      </c>
      <c r="N167" s="35">
        <v>133</v>
      </c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24" ht="12.75">
      <c r="A168"/>
      <c r="B168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:24" ht="12.75">
      <c r="A169"/>
      <c r="B169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25" ht="12.75">
      <c r="A170" s="32"/>
      <c r="B170" s="32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2"/>
    </row>
    <row r="171" spans="1:25" ht="12.75">
      <c r="A171" s="15"/>
      <c r="B171" s="15"/>
      <c r="C171" s="16"/>
      <c r="D171" s="16"/>
      <c r="E171" s="16"/>
      <c r="F171" s="16"/>
      <c r="G171" s="16"/>
      <c r="H171" s="17" t="s">
        <v>173</v>
      </c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8"/>
    </row>
    <row r="172" spans="1:24" ht="12.75">
      <c r="A172" s="19" t="s">
        <v>174</v>
      </c>
      <c r="B172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:24" ht="12.75">
      <c r="A173" t="s">
        <v>175</v>
      </c>
      <c r="B173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:24" ht="13.5" thickBot="1">
      <c r="A174"/>
      <c r="B174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:24" ht="13.5" thickBot="1">
      <c r="A175"/>
      <c r="B175"/>
      <c r="C175" s="21"/>
      <c r="D175" s="22"/>
      <c r="E175" s="23"/>
      <c r="F175" s="22"/>
      <c r="G175" s="24" t="s">
        <v>176</v>
      </c>
      <c r="H175" s="25">
        <f>SUM(M175:M176)</f>
        <v>483</v>
      </c>
      <c r="I175" s="20"/>
      <c r="J175"/>
      <c r="K175"/>
      <c r="L175" s="26" t="s">
        <v>2</v>
      </c>
      <c r="M175" s="20">
        <v>218</v>
      </c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:24" ht="13.5" thickBot="1">
      <c r="A176"/>
      <c r="B176"/>
      <c r="C176" s="21"/>
      <c r="D176" s="22"/>
      <c r="E176" s="27"/>
      <c r="F176" s="27"/>
      <c r="G176" s="24" t="s">
        <v>3</v>
      </c>
      <c r="H176" s="36">
        <v>21</v>
      </c>
      <c r="I176" s="20"/>
      <c r="J176"/>
      <c r="K176"/>
      <c r="L176" s="26" t="s">
        <v>4</v>
      </c>
      <c r="M176" s="20">
        <v>265</v>
      </c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:24" ht="12.75">
      <c r="A177"/>
      <c r="B177"/>
      <c r="C177" s="20"/>
      <c r="D177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ht="12.75">
      <c r="A178"/>
      <c r="B178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 ht="12.75">
      <c r="A179" s="19" t="s">
        <v>5</v>
      </c>
      <c r="B179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 ht="12.75">
      <c r="A180"/>
      <c r="B180" t="s">
        <v>6</v>
      </c>
      <c r="C180" s="20">
        <v>1</v>
      </c>
      <c r="D180" s="20">
        <v>2</v>
      </c>
      <c r="E180" s="20">
        <v>4</v>
      </c>
      <c r="F180" s="20">
        <v>5</v>
      </c>
      <c r="G180" s="20">
        <v>7</v>
      </c>
      <c r="H180" s="20">
        <v>10</v>
      </c>
      <c r="I180" s="20">
        <v>10</v>
      </c>
      <c r="J180" s="20">
        <v>15</v>
      </c>
      <c r="K180" s="20">
        <v>20</v>
      </c>
      <c r="L180" s="20">
        <v>25</v>
      </c>
      <c r="M180" s="20">
        <v>25</v>
      </c>
      <c r="N180" s="20">
        <v>20</v>
      </c>
      <c r="O180" s="20">
        <v>30</v>
      </c>
      <c r="P180" s="20">
        <v>3</v>
      </c>
      <c r="Q180" s="20">
        <v>5</v>
      </c>
      <c r="R180" s="20">
        <v>10</v>
      </c>
      <c r="S180" s="20">
        <v>5</v>
      </c>
      <c r="T180" s="20">
        <v>6</v>
      </c>
      <c r="U180" s="20">
        <v>8</v>
      </c>
      <c r="V180" s="20">
        <v>11</v>
      </c>
      <c r="W180" s="20">
        <v>2</v>
      </c>
      <c r="X180" s="20">
        <v>1</v>
      </c>
    </row>
    <row r="181" spans="1:25" ht="12.75">
      <c r="A181" s="29" t="s">
        <v>7</v>
      </c>
      <c r="B181" s="29" t="s">
        <v>8</v>
      </c>
      <c r="C181" s="30" t="s">
        <v>9</v>
      </c>
      <c r="D181" s="30" t="s">
        <v>10</v>
      </c>
      <c r="E181" s="30" t="s">
        <v>11</v>
      </c>
      <c r="F181" s="30" t="s">
        <v>12</v>
      </c>
      <c r="G181" s="30" t="s">
        <v>13</v>
      </c>
      <c r="H181" s="30" t="s">
        <v>14</v>
      </c>
      <c r="I181" s="30" t="s">
        <v>15</v>
      </c>
      <c r="J181" s="30" t="s">
        <v>16</v>
      </c>
      <c r="K181" s="30" t="s">
        <v>17</v>
      </c>
      <c r="L181" s="30" t="s">
        <v>18</v>
      </c>
      <c r="M181" s="30" t="s">
        <v>19</v>
      </c>
      <c r="N181" s="30" t="s">
        <v>20</v>
      </c>
      <c r="O181" s="30" t="s">
        <v>21</v>
      </c>
      <c r="P181" s="30" t="s">
        <v>22</v>
      </c>
      <c r="Q181" s="30" t="s">
        <v>23</v>
      </c>
      <c r="R181" s="30" t="s">
        <v>24</v>
      </c>
      <c r="S181" s="30" t="s">
        <v>25</v>
      </c>
      <c r="T181" s="30" t="s">
        <v>26</v>
      </c>
      <c r="U181" s="30" t="s">
        <v>27</v>
      </c>
      <c r="V181" s="30" t="s">
        <v>28</v>
      </c>
      <c r="W181" s="30" t="s">
        <v>29</v>
      </c>
      <c r="X181" s="30" t="s">
        <v>30</v>
      </c>
      <c r="Y181" s="29" t="s">
        <v>31</v>
      </c>
    </row>
    <row r="182" spans="1:25" ht="12.75">
      <c r="A182" t="s">
        <v>177</v>
      </c>
      <c r="B182" t="s">
        <v>39</v>
      </c>
      <c r="C182" s="20">
        <v>3</v>
      </c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>
        <v>3</v>
      </c>
    </row>
    <row r="183" spans="1:25" ht="12.75">
      <c r="A183" t="s">
        <v>178</v>
      </c>
      <c r="B183" t="s">
        <v>64</v>
      </c>
      <c r="C183" s="20">
        <v>3</v>
      </c>
      <c r="D183" s="20">
        <v>2</v>
      </c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>
        <v>7</v>
      </c>
    </row>
    <row r="184" spans="1:25" ht="12.75">
      <c r="A184" t="s">
        <v>179</v>
      </c>
      <c r="B184" t="s">
        <v>33</v>
      </c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>
        <v>0</v>
      </c>
    </row>
    <row r="185" spans="1:25" ht="12.75">
      <c r="A185" t="s">
        <v>180</v>
      </c>
      <c r="B185" t="s">
        <v>37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>
        <v>0</v>
      </c>
    </row>
    <row r="186" spans="1:25" ht="12.75">
      <c r="A186" t="s">
        <v>181</v>
      </c>
      <c r="B186" t="s">
        <v>43</v>
      </c>
      <c r="C186" s="20">
        <v>4</v>
      </c>
      <c r="D186" s="20">
        <v>3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>
        <v>1</v>
      </c>
      <c r="T186" s="20"/>
      <c r="U186" s="20"/>
      <c r="V186" s="20"/>
      <c r="W186" s="20"/>
      <c r="X186" s="20"/>
      <c r="Y186">
        <v>15</v>
      </c>
    </row>
    <row r="187" spans="1:25" ht="12.75">
      <c r="A187" t="s">
        <v>182</v>
      </c>
      <c r="B187" t="s">
        <v>64</v>
      </c>
      <c r="C187" s="20">
        <v>1</v>
      </c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>
        <v>1</v>
      </c>
    </row>
    <row r="188" spans="1:25" ht="12.75">
      <c r="A188" t="s">
        <v>183</v>
      </c>
      <c r="B188" t="s">
        <v>43</v>
      </c>
      <c r="C188" s="20">
        <v>4</v>
      </c>
      <c r="D188" s="20">
        <v>3</v>
      </c>
      <c r="E188" s="20">
        <v>2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>
        <v>1</v>
      </c>
      <c r="R188" s="20"/>
      <c r="S188" s="20"/>
      <c r="T188" s="20"/>
      <c r="U188" s="20"/>
      <c r="V188" s="20"/>
      <c r="W188" s="20"/>
      <c r="X188" s="20"/>
      <c r="Y188">
        <v>23</v>
      </c>
    </row>
    <row r="189" spans="1:25" ht="12.75">
      <c r="A189" t="s">
        <v>184</v>
      </c>
      <c r="B189" t="s">
        <v>61</v>
      </c>
      <c r="C189" s="20">
        <v>4</v>
      </c>
      <c r="D189" s="20">
        <v>2</v>
      </c>
      <c r="E189" s="20">
        <v>4</v>
      </c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>
        <v>1</v>
      </c>
      <c r="Q189" s="20">
        <v>1</v>
      </c>
      <c r="R189" s="20">
        <v>1</v>
      </c>
      <c r="S189" s="20">
        <v>1</v>
      </c>
      <c r="T189" s="20"/>
      <c r="U189" s="20"/>
      <c r="V189" s="20"/>
      <c r="W189" s="20"/>
      <c r="X189" s="20">
        <v>10</v>
      </c>
      <c r="Y189">
        <v>57</v>
      </c>
    </row>
    <row r="190" spans="1:25" ht="12.75">
      <c r="A190" t="s">
        <v>185</v>
      </c>
      <c r="B190" t="s">
        <v>64</v>
      </c>
      <c r="C190" s="20">
        <v>3</v>
      </c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>
        <v>3</v>
      </c>
    </row>
    <row r="191" spans="1:25" ht="12.75">
      <c r="A191" t="s">
        <v>186</v>
      </c>
      <c r="B191" t="s">
        <v>37</v>
      </c>
      <c r="C191" s="20">
        <v>3</v>
      </c>
      <c r="D191" s="20">
        <v>1</v>
      </c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>
        <v>5</v>
      </c>
    </row>
    <row r="192" spans="1:25" ht="12.75">
      <c r="A192" t="s">
        <v>187</v>
      </c>
      <c r="B192" t="s">
        <v>35</v>
      </c>
      <c r="C192" s="20">
        <v>3</v>
      </c>
      <c r="D192" s="20">
        <v>1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>
        <v>5</v>
      </c>
    </row>
    <row r="193" spans="1:25" ht="12.75">
      <c r="A193" t="s">
        <v>188</v>
      </c>
      <c r="B193" t="s">
        <v>61</v>
      </c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>
        <v>0</v>
      </c>
    </row>
    <row r="194" spans="1:25" ht="12.75">
      <c r="A194" t="s">
        <v>189</v>
      </c>
      <c r="B194" t="s">
        <v>41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>
        <v>0</v>
      </c>
    </row>
    <row r="195" spans="1:25" ht="12.75">
      <c r="A195" t="s">
        <v>190</v>
      </c>
      <c r="B195" t="s">
        <v>43</v>
      </c>
      <c r="C195" s="20">
        <v>4</v>
      </c>
      <c r="D195" s="20">
        <v>1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>
        <v>6</v>
      </c>
    </row>
    <row r="196" spans="1:25" ht="12.75">
      <c r="A196" t="s">
        <v>191</v>
      </c>
      <c r="B196" t="s">
        <v>64</v>
      </c>
      <c r="C196" s="20">
        <v>4</v>
      </c>
      <c r="D196" s="20">
        <v>4</v>
      </c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>
        <v>1</v>
      </c>
      <c r="R196" s="20"/>
      <c r="S196" s="20"/>
      <c r="T196" s="20"/>
      <c r="U196" s="20"/>
      <c r="V196" s="20"/>
      <c r="W196" s="20"/>
      <c r="X196" s="20"/>
      <c r="Y196">
        <v>17</v>
      </c>
    </row>
    <row r="197" spans="1:25" ht="12.75">
      <c r="A197" t="s">
        <v>192</v>
      </c>
      <c r="B197" t="s">
        <v>37</v>
      </c>
      <c r="C197" s="20">
        <v>4</v>
      </c>
      <c r="D197" s="20">
        <v>3</v>
      </c>
      <c r="E197" s="20"/>
      <c r="F197" s="20"/>
      <c r="G197" s="20"/>
      <c r="H197" s="20"/>
      <c r="I197" s="20">
        <v>1</v>
      </c>
      <c r="J197" s="20"/>
      <c r="K197" s="20"/>
      <c r="L197" s="20"/>
      <c r="M197" s="20"/>
      <c r="N197" s="20"/>
      <c r="O197" s="20"/>
      <c r="P197" s="20"/>
      <c r="Q197" s="20">
        <v>1</v>
      </c>
      <c r="R197" s="20"/>
      <c r="S197" s="20"/>
      <c r="T197" s="20"/>
      <c r="U197" s="20"/>
      <c r="V197" s="20"/>
      <c r="W197" s="20"/>
      <c r="X197" s="20">
        <v>8</v>
      </c>
      <c r="Y197">
        <v>33</v>
      </c>
    </row>
    <row r="198" spans="1:25" ht="12.75">
      <c r="A198" t="s">
        <v>193</v>
      </c>
      <c r="B198" t="s">
        <v>43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>
        <v>0</v>
      </c>
    </row>
    <row r="199" spans="1:25" ht="12.75">
      <c r="A199" t="s">
        <v>194</v>
      </c>
      <c r="B199" t="s">
        <v>153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>
        <v>0</v>
      </c>
    </row>
    <row r="200" spans="1:25" ht="12.75">
      <c r="A200" t="s">
        <v>195</v>
      </c>
      <c r="B200" t="s">
        <v>43</v>
      </c>
      <c r="C200" s="20">
        <v>2</v>
      </c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>
        <v>2</v>
      </c>
    </row>
    <row r="201" spans="1:25" ht="12.75">
      <c r="A201" t="s">
        <v>196</v>
      </c>
      <c r="B201" t="s">
        <v>155</v>
      </c>
      <c r="C201" s="20">
        <v>4</v>
      </c>
      <c r="D201" s="20">
        <v>3</v>
      </c>
      <c r="E201" s="20">
        <v>6</v>
      </c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>
        <v>1</v>
      </c>
      <c r="Q201" s="20"/>
      <c r="R201" s="20"/>
      <c r="S201" s="20"/>
      <c r="T201" s="20"/>
      <c r="U201" s="20"/>
      <c r="V201" s="20"/>
      <c r="W201" s="20"/>
      <c r="X201" s="20"/>
      <c r="Y201">
        <v>37</v>
      </c>
    </row>
    <row r="202" spans="1:25" ht="12.75">
      <c r="A202" t="s">
        <v>197</v>
      </c>
      <c r="B202" t="s">
        <v>35</v>
      </c>
      <c r="C202" s="20">
        <v>2</v>
      </c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>
        <v>2</v>
      </c>
    </row>
    <row r="203" spans="1:25" ht="12.75">
      <c r="A203" t="s">
        <v>198</v>
      </c>
      <c r="B203" t="s">
        <v>41</v>
      </c>
      <c r="C203" s="20">
        <v>2</v>
      </c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>
        <v>2</v>
      </c>
    </row>
    <row r="204" spans="1:25" ht="12.75">
      <c r="A204" s="32" t="s">
        <v>199</v>
      </c>
      <c r="B204" s="32" t="s">
        <v>61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2">
        <v>0</v>
      </c>
    </row>
    <row r="205" spans="1:25" ht="12.75">
      <c r="A205" s="19" t="s">
        <v>71</v>
      </c>
      <c r="B205"/>
      <c r="C205" s="20">
        <v>50</v>
      </c>
      <c r="D205" s="20">
        <v>23</v>
      </c>
      <c r="E205" s="20">
        <v>12</v>
      </c>
      <c r="F205" s="20">
        <v>0</v>
      </c>
      <c r="G205" s="20">
        <v>0</v>
      </c>
      <c r="H205" s="20">
        <v>0</v>
      </c>
      <c r="I205" s="20">
        <v>1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2</v>
      </c>
      <c r="Q205" s="20">
        <v>4</v>
      </c>
      <c r="R205" s="20">
        <v>1</v>
      </c>
      <c r="S205" s="20">
        <v>2</v>
      </c>
      <c r="T205" s="20">
        <v>0</v>
      </c>
      <c r="U205" s="20">
        <v>0</v>
      </c>
      <c r="V205" s="20">
        <v>0</v>
      </c>
      <c r="W205" s="20">
        <v>0</v>
      </c>
      <c r="X205" s="20">
        <v>2</v>
      </c>
      <c r="Y205" s="19">
        <v>218</v>
      </c>
    </row>
    <row r="206" spans="1:24" ht="12.75">
      <c r="A206"/>
      <c r="B206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 ht="12.75">
      <c r="A207" t="s">
        <v>6</v>
      </c>
      <c r="B207">
        <v>2</v>
      </c>
      <c r="C207" s="20">
        <v>2</v>
      </c>
      <c r="D207" s="20">
        <v>5</v>
      </c>
      <c r="E207" s="20">
        <v>5</v>
      </c>
      <c r="F207" s="20">
        <v>25</v>
      </c>
      <c r="G207" s="20">
        <v>10</v>
      </c>
      <c r="H207" s="20">
        <v>15</v>
      </c>
      <c r="I207" s="20">
        <v>15</v>
      </c>
      <c r="J207" s="20">
        <v>10</v>
      </c>
      <c r="K207" s="20">
        <v>25</v>
      </c>
      <c r="L207" s="20">
        <v>25</v>
      </c>
      <c r="M207" s="20">
        <v>50</v>
      </c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 ht="12.75">
      <c r="A208" s="29" t="s">
        <v>72</v>
      </c>
      <c r="B208" s="29" t="s">
        <v>73</v>
      </c>
      <c r="C208" s="30" t="s">
        <v>74</v>
      </c>
      <c r="D208" s="30" t="s">
        <v>75</v>
      </c>
      <c r="E208" s="30" t="s">
        <v>76</v>
      </c>
      <c r="F208" s="30" t="s">
        <v>77</v>
      </c>
      <c r="G208" s="30" t="s">
        <v>78</v>
      </c>
      <c r="H208" s="30" t="s">
        <v>79</v>
      </c>
      <c r="I208" s="30" t="s">
        <v>80</v>
      </c>
      <c r="J208" s="30" t="s">
        <v>81</v>
      </c>
      <c r="K208" s="30" t="s">
        <v>82</v>
      </c>
      <c r="L208" s="30" t="s">
        <v>83</v>
      </c>
      <c r="M208" s="30" t="s">
        <v>84</v>
      </c>
      <c r="N208" s="30" t="s">
        <v>85</v>
      </c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 ht="12.75">
      <c r="A209" t="s">
        <v>200</v>
      </c>
      <c r="B209">
        <v>29</v>
      </c>
      <c r="C209" s="20">
        <v>16</v>
      </c>
      <c r="D209" s="20">
        <v>2</v>
      </c>
      <c r="E209" s="20">
        <v>1</v>
      </c>
      <c r="F209" s="20">
        <v>1</v>
      </c>
      <c r="G209" s="20">
        <v>3</v>
      </c>
      <c r="H209" s="20">
        <v>1</v>
      </c>
      <c r="I209" s="20">
        <v>2</v>
      </c>
      <c r="J209" s="20">
        <v>1</v>
      </c>
      <c r="K209" s="20">
        <v>1</v>
      </c>
      <c r="L209" s="20">
        <v>1</v>
      </c>
      <c r="M209" s="20">
        <v>0</v>
      </c>
      <c r="N209" s="35">
        <v>265</v>
      </c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 ht="12.75">
      <c r="A210"/>
      <c r="B21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 ht="12.75">
      <c r="A211"/>
      <c r="B211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5" ht="12.75">
      <c r="A212" s="37"/>
      <c r="B212" s="38"/>
      <c r="C212" s="39"/>
      <c r="D212" s="39"/>
      <c r="E212" s="39"/>
      <c r="F212" s="39"/>
      <c r="G212" s="39"/>
      <c r="H212" s="40" t="s">
        <v>201</v>
      </c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18"/>
    </row>
    <row r="213" spans="1:24" ht="12.75">
      <c r="A213" s="19" t="s">
        <v>202</v>
      </c>
      <c r="B213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 ht="12.75">
      <c r="A214" t="s">
        <v>203</v>
      </c>
      <c r="B214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 ht="13.5" thickBot="1">
      <c r="A215"/>
      <c r="B215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 ht="12.75">
      <c r="A216"/>
      <c r="B216"/>
      <c r="C216" s="41"/>
      <c r="D216" s="42"/>
      <c r="E216" s="42"/>
      <c r="F216" s="42"/>
      <c r="G216" s="43" t="s">
        <v>204</v>
      </c>
      <c r="H216" s="44">
        <v>563</v>
      </c>
      <c r="I216" s="20"/>
      <c r="J216" s="20"/>
      <c r="K216" s="20"/>
      <c r="L216" s="26" t="s">
        <v>2</v>
      </c>
      <c r="M216" s="20">
        <v>202</v>
      </c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 ht="13.5" thickBot="1">
      <c r="A217"/>
      <c r="B217"/>
      <c r="C217" s="45"/>
      <c r="D217" s="46"/>
      <c r="E217" s="46"/>
      <c r="F217" s="46"/>
      <c r="G217" s="47" t="s">
        <v>3</v>
      </c>
      <c r="H217" s="48">
        <v>26.80952380952381</v>
      </c>
      <c r="I217" s="20"/>
      <c r="J217" s="20"/>
      <c r="K217" s="20"/>
      <c r="L217" s="26" t="s">
        <v>4</v>
      </c>
      <c r="M217" s="20">
        <v>361</v>
      </c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 ht="12.75">
      <c r="A218"/>
      <c r="B218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 ht="12.75">
      <c r="A219"/>
      <c r="B219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 ht="12.75">
      <c r="A220" s="19" t="s">
        <v>5</v>
      </c>
      <c r="B2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5" ht="12.75">
      <c r="A221" s="19"/>
      <c r="B221" s="49" t="s">
        <v>6</v>
      </c>
      <c r="C221" s="20">
        <v>1</v>
      </c>
      <c r="D221" s="20">
        <v>2</v>
      </c>
      <c r="E221" s="20">
        <v>4</v>
      </c>
      <c r="F221" s="20">
        <v>5</v>
      </c>
      <c r="G221" s="20">
        <v>7</v>
      </c>
      <c r="H221" s="20">
        <v>10</v>
      </c>
      <c r="I221" s="20">
        <v>10</v>
      </c>
      <c r="J221" s="20">
        <v>15</v>
      </c>
      <c r="K221" s="20">
        <v>20</v>
      </c>
      <c r="L221" s="20">
        <v>25</v>
      </c>
      <c r="M221" s="20">
        <v>25</v>
      </c>
      <c r="N221" s="20">
        <v>20</v>
      </c>
      <c r="O221" s="20">
        <v>30</v>
      </c>
      <c r="P221" s="20">
        <v>3</v>
      </c>
      <c r="Q221" s="20">
        <v>5</v>
      </c>
      <c r="R221" s="20">
        <v>10</v>
      </c>
      <c r="S221" s="20">
        <v>5</v>
      </c>
      <c r="T221" s="20">
        <v>6</v>
      </c>
      <c r="U221" s="20">
        <v>8</v>
      </c>
      <c r="V221" s="20">
        <v>11</v>
      </c>
      <c r="W221" s="20">
        <v>2</v>
      </c>
      <c r="X221" s="20">
        <v>1</v>
      </c>
      <c r="Y221" s="19"/>
    </row>
    <row r="222" spans="1:25" ht="12.75">
      <c r="A222" s="29" t="s">
        <v>7</v>
      </c>
      <c r="B222" s="29" t="s">
        <v>8</v>
      </c>
      <c r="C222" s="30" t="s">
        <v>9</v>
      </c>
      <c r="D222" s="30" t="s">
        <v>10</v>
      </c>
      <c r="E222" s="30" t="s">
        <v>11</v>
      </c>
      <c r="F222" s="30" t="s">
        <v>12</v>
      </c>
      <c r="G222" s="30" t="s">
        <v>13</v>
      </c>
      <c r="H222" s="30" t="s">
        <v>14</v>
      </c>
      <c r="I222" s="30" t="s">
        <v>15</v>
      </c>
      <c r="J222" s="30" t="s">
        <v>16</v>
      </c>
      <c r="K222" s="30" t="s">
        <v>17</v>
      </c>
      <c r="L222" s="30" t="s">
        <v>18</v>
      </c>
      <c r="M222" s="30" t="s">
        <v>19</v>
      </c>
      <c r="N222" s="30" t="s">
        <v>20</v>
      </c>
      <c r="O222" s="30" t="s">
        <v>21</v>
      </c>
      <c r="P222" s="30" t="s">
        <v>22</v>
      </c>
      <c r="Q222" s="30" t="s">
        <v>23</v>
      </c>
      <c r="R222" s="30" t="s">
        <v>24</v>
      </c>
      <c r="S222" s="30" t="s">
        <v>25</v>
      </c>
      <c r="T222" s="30" t="s">
        <v>26</v>
      </c>
      <c r="U222" s="30" t="s">
        <v>27</v>
      </c>
      <c r="V222" s="30" t="s">
        <v>28</v>
      </c>
      <c r="W222" s="30" t="s">
        <v>29</v>
      </c>
      <c r="X222" s="30" t="s">
        <v>30</v>
      </c>
      <c r="Y222" s="29" t="s">
        <v>31</v>
      </c>
    </row>
    <row r="223" spans="1:25" ht="12.75">
      <c r="A223" t="s">
        <v>205</v>
      </c>
      <c r="B223" t="s">
        <v>41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>
        <v>0</v>
      </c>
    </row>
    <row r="224" spans="1:25" ht="12.75">
      <c r="A224" t="s">
        <v>206</v>
      </c>
      <c r="B224" t="s">
        <v>41</v>
      </c>
      <c r="C224" s="20">
        <v>4</v>
      </c>
      <c r="D224" s="20">
        <v>4</v>
      </c>
      <c r="E224" s="20">
        <v>2</v>
      </c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>
        <v>2</v>
      </c>
      <c r="Q224" s="20"/>
      <c r="R224" s="20"/>
      <c r="S224" s="20"/>
      <c r="T224" s="20"/>
      <c r="U224" s="20"/>
      <c r="V224" s="20"/>
      <c r="W224" s="20"/>
      <c r="X224" s="20">
        <v>7</v>
      </c>
      <c r="Y224">
        <v>33</v>
      </c>
    </row>
    <row r="225" spans="1:25" ht="12.75">
      <c r="A225" t="s">
        <v>207</v>
      </c>
      <c r="B225" t="s">
        <v>39</v>
      </c>
      <c r="C225" s="20">
        <v>2</v>
      </c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>
        <v>2</v>
      </c>
    </row>
    <row r="226" spans="1:25" ht="12.75">
      <c r="A226" t="s">
        <v>208</v>
      </c>
      <c r="B226" t="s">
        <v>45</v>
      </c>
      <c r="C226" s="20">
        <v>4</v>
      </c>
      <c r="D226" s="20">
        <v>4</v>
      </c>
      <c r="E226" s="20"/>
      <c r="F226" s="20"/>
      <c r="G226" s="20"/>
      <c r="H226" s="20"/>
      <c r="I226" s="20">
        <v>1</v>
      </c>
      <c r="J226" s="20">
        <v>1</v>
      </c>
      <c r="K226" s="20"/>
      <c r="L226" s="20"/>
      <c r="M226" s="20"/>
      <c r="N226" s="20"/>
      <c r="O226" s="20"/>
      <c r="P226" s="20">
        <v>1</v>
      </c>
      <c r="Q226" s="20">
        <v>1</v>
      </c>
      <c r="R226" s="20"/>
      <c r="S226" s="20"/>
      <c r="T226" s="20"/>
      <c r="U226" s="20"/>
      <c r="V226" s="20"/>
      <c r="W226" s="20"/>
      <c r="X226" s="20"/>
      <c r="Y226">
        <v>45</v>
      </c>
    </row>
    <row r="227" spans="1:25" ht="12.75">
      <c r="A227" t="s">
        <v>209</v>
      </c>
      <c r="B227" t="s">
        <v>41</v>
      </c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>
        <v>0</v>
      </c>
    </row>
    <row r="228" spans="1:25" ht="12.75">
      <c r="A228" t="s">
        <v>210</v>
      </c>
      <c r="B228" t="s">
        <v>155</v>
      </c>
      <c r="C228" s="20">
        <v>2</v>
      </c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>
        <v>2</v>
      </c>
    </row>
    <row r="229" spans="1:25" ht="12.75">
      <c r="A229" t="s">
        <v>211</v>
      </c>
      <c r="B229" t="s">
        <v>41</v>
      </c>
      <c r="C229" s="20">
        <v>4</v>
      </c>
      <c r="D229" s="20">
        <v>3</v>
      </c>
      <c r="E229" s="20">
        <v>2</v>
      </c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>
        <v>2</v>
      </c>
      <c r="Q229" s="20">
        <v>1</v>
      </c>
      <c r="R229" s="20"/>
      <c r="S229" s="20"/>
      <c r="T229" s="20"/>
      <c r="U229" s="20"/>
      <c r="V229" s="20"/>
      <c r="W229" s="20"/>
      <c r="X229" s="20">
        <v>9</v>
      </c>
      <c r="Y229">
        <v>38</v>
      </c>
    </row>
    <row r="230" spans="1:25" ht="12.75">
      <c r="A230" t="s">
        <v>212</v>
      </c>
      <c r="B230" t="s">
        <v>33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>
        <v>0</v>
      </c>
    </row>
    <row r="231" spans="1:25" ht="12.75">
      <c r="A231" t="s">
        <v>213</v>
      </c>
      <c r="B231" t="s">
        <v>64</v>
      </c>
      <c r="C231" s="20">
        <v>4</v>
      </c>
      <c r="D231" s="20">
        <v>3</v>
      </c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>
        <v>2</v>
      </c>
      <c r="Q231" s="20"/>
      <c r="R231" s="20"/>
      <c r="S231" s="20"/>
      <c r="T231" s="20"/>
      <c r="U231" s="20"/>
      <c r="V231" s="20"/>
      <c r="W231" s="20"/>
      <c r="X231" s="20"/>
      <c r="Y231">
        <v>16</v>
      </c>
    </row>
    <row r="232" spans="1:25" ht="12.75">
      <c r="A232" t="s">
        <v>214</v>
      </c>
      <c r="B232" t="s">
        <v>39</v>
      </c>
      <c r="C232" s="20">
        <v>4</v>
      </c>
      <c r="D232" s="20">
        <v>3</v>
      </c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>
        <v>10</v>
      </c>
    </row>
    <row r="233" spans="1:25" ht="12.75">
      <c r="A233" t="s">
        <v>215</v>
      </c>
      <c r="B233" t="s">
        <v>39</v>
      </c>
      <c r="C233" s="20">
        <v>1</v>
      </c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>
        <v>1</v>
      </c>
    </row>
    <row r="234" spans="1:25" ht="12.75">
      <c r="A234" t="s">
        <v>216</v>
      </c>
      <c r="B234" t="s">
        <v>43</v>
      </c>
      <c r="C234" s="20">
        <v>4</v>
      </c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>
        <v>4</v>
      </c>
    </row>
    <row r="235" spans="1:25" ht="12.75">
      <c r="A235" t="s">
        <v>217</v>
      </c>
      <c r="B235" t="s">
        <v>33</v>
      </c>
      <c r="C235" s="20">
        <v>2</v>
      </c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>
        <v>2</v>
      </c>
    </row>
    <row r="236" spans="1:25" ht="12.75">
      <c r="A236" t="s">
        <v>218</v>
      </c>
      <c r="B236" t="s">
        <v>41</v>
      </c>
      <c r="C236" s="20">
        <v>2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>
        <v>2</v>
      </c>
    </row>
    <row r="237" spans="1:25" ht="12.75">
      <c r="A237" t="s">
        <v>219</v>
      </c>
      <c r="B237" t="s">
        <v>35</v>
      </c>
      <c r="C237" s="20">
        <v>4</v>
      </c>
      <c r="D237" s="20">
        <v>2</v>
      </c>
      <c r="E237" s="20">
        <v>2</v>
      </c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>
        <v>1</v>
      </c>
      <c r="T237" s="20"/>
      <c r="U237" s="20"/>
      <c r="V237" s="20"/>
      <c r="W237" s="20"/>
      <c r="X237" s="20">
        <v>9</v>
      </c>
      <c r="Y237">
        <v>30</v>
      </c>
    </row>
    <row r="238" spans="1:25" ht="12.75">
      <c r="A238" t="s">
        <v>220</v>
      </c>
      <c r="B238" t="s">
        <v>221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>
        <v>0</v>
      </c>
    </row>
    <row r="239" spans="1:25" ht="12.75">
      <c r="A239" t="s">
        <v>222</v>
      </c>
      <c r="B239" t="s">
        <v>39</v>
      </c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>
        <v>0</v>
      </c>
    </row>
    <row r="240" spans="1:25" ht="12.75">
      <c r="A240" t="s">
        <v>223</v>
      </c>
      <c r="B240" t="s">
        <v>61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>
        <v>0</v>
      </c>
    </row>
    <row r="241" spans="1:25" ht="12.75">
      <c r="A241" t="s">
        <v>224</v>
      </c>
      <c r="B241" t="s">
        <v>64</v>
      </c>
      <c r="C241" s="20">
        <v>3</v>
      </c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>
        <v>3</v>
      </c>
    </row>
    <row r="242" spans="1:25" ht="12.75">
      <c r="A242" t="s">
        <v>225</v>
      </c>
      <c r="B242" t="s">
        <v>64</v>
      </c>
      <c r="C242" s="20">
        <v>3</v>
      </c>
      <c r="D242" s="20">
        <v>1</v>
      </c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>
        <v>1</v>
      </c>
      <c r="Q242" s="20"/>
      <c r="R242" s="20"/>
      <c r="S242" s="20"/>
      <c r="T242" s="20"/>
      <c r="U242" s="20"/>
      <c r="V242" s="20"/>
      <c r="W242" s="20"/>
      <c r="X242" s="20"/>
      <c r="Y242">
        <v>8</v>
      </c>
    </row>
    <row r="243" spans="1:25" ht="12.75">
      <c r="A243" s="32" t="s">
        <v>226</v>
      </c>
      <c r="B243" s="32" t="s">
        <v>35</v>
      </c>
      <c r="C243" s="34">
        <v>4</v>
      </c>
      <c r="D243" s="34">
        <v>1</v>
      </c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2">
        <v>6</v>
      </c>
    </row>
    <row r="244" spans="1:25" ht="12.75">
      <c r="A244" s="19" t="s">
        <v>71</v>
      </c>
      <c r="B244"/>
      <c r="C244" s="20">
        <v>47</v>
      </c>
      <c r="D244" s="20">
        <v>21</v>
      </c>
      <c r="E244" s="20">
        <v>6</v>
      </c>
      <c r="F244" s="20">
        <v>0</v>
      </c>
      <c r="G244" s="20">
        <v>0</v>
      </c>
      <c r="H244" s="20">
        <v>0</v>
      </c>
      <c r="I244" s="20">
        <v>1</v>
      </c>
      <c r="J244" s="20">
        <v>1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8</v>
      </c>
      <c r="Q244" s="20">
        <v>2</v>
      </c>
      <c r="R244" s="20">
        <v>0</v>
      </c>
      <c r="S244" s="20">
        <v>1</v>
      </c>
      <c r="T244" s="20">
        <v>0</v>
      </c>
      <c r="U244" s="20">
        <v>0</v>
      </c>
      <c r="V244" s="20">
        <v>0</v>
      </c>
      <c r="W244" s="20">
        <v>0</v>
      </c>
      <c r="X244" s="20">
        <v>3</v>
      </c>
      <c r="Y244" s="19">
        <v>202</v>
      </c>
    </row>
    <row r="245" spans="1:24" ht="12.75">
      <c r="A245"/>
      <c r="B245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 ht="12.75">
      <c r="A246" t="s">
        <v>6</v>
      </c>
      <c r="B246">
        <v>2</v>
      </c>
      <c r="C246" s="20">
        <v>2</v>
      </c>
      <c r="D246" s="20">
        <v>5</v>
      </c>
      <c r="E246" s="20">
        <v>5</v>
      </c>
      <c r="F246" s="20">
        <v>25</v>
      </c>
      <c r="G246" s="20">
        <v>10</v>
      </c>
      <c r="H246" s="20">
        <v>15</v>
      </c>
      <c r="I246" s="20">
        <v>15</v>
      </c>
      <c r="J246" s="20">
        <v>10</v>
      </c>
      <c r="K246" s="20">
        <v>25</v>
      </c>
      <c r="L246" s="20">
        <v>25</v>
      </c>
      <c r="M246" s="20">
        <v>50</v>
      </c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 ht="12.75">
      <c r="A247" s="29" t="s">
        <v>72</v>
      </c>
      <c r="B247" s="29" t="s">
        <v>73</v>
      </c>
      <c r="C247" s="30" t="s">
        <v>74</v>
      </c>
      <c r="D247" s="30" t="s">
        <v>75</v>
      </c>
      <c r="E247" s="30" t="s">
        <v>76</v>
      </c>
      <c r="F247" s="30" t="s">
        <v>77</v>
      </c>
      <c r="G247" s="30" t="s">
        <v>78</v>
      </c>
      <c r="H247" s="30" t="s">
        <v>79</v>
      </c>
      <c r="I247" s="30" t="s">
        <v>80</v>
      </c>
      <c r="J247" s="30" t="s">
        <v>81</v>
      </c>
      <c r="K247" s="30" t="s">
        <v>82</v>
      </c>
      <c r="L247" s="30" t="s">
        <v>83</v>
      </c>
      <c r="M247" s="30" t="s">
        <v>84</v>
      </c>
      <c r="N247" s="30" t="s">
        <v>85</v>
      </c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 ht="12.75">
      <c r="A248" t="s">
        <v>227</v>
      </c>
      <c r="B248">
        <v>37</v>
      </c>
      <c r="C248" s="20">
        <v>21</v>
      </c>
      <c r="D248" s="20">
        <v>3</v>
      </c>
      <c r="E248" s="20">
        <v>2</v>
      </c>
      <c r="F248" s="20">
        <v>2</v>
      </c>
      <c r="G248" s="20">
        <v>4</v>
      </c>
      <c r="H248" s="20">
        <v>1</v>
      </c>
      <c r="I248" s="20">
        <v>2</v>
      </c>
      <c r="J248" s="20">
        <v>1</v>
      </c>
      <c r="K248" s="20">
        <v>2</v>
      </c>
      <c r="L248" s="20">
        <v>1</v>
      </c>
      <c r="M248" s="20">
        <v>0</v>
      </c>
      <c r="N248" s="35">
        <v>361</v>
      </c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 ht="12.75">
      <c r="A249"/>
      <c r="B249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 ht="12.75">
      <c r="A250"/>
      <c r="B25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5" ht="12.75">
      <c r="A251" s="37"/>
      <c r="B251" s="38"/>
      <c r="C251" s="39"/>
      <c r="D251" s="39"/>
      <c r="E251" s="39"/>
      <c r="F251" s="39"/>
      <c r="G251" s="39"/>
      <c r="H251" s="40" t="s">
        <v>228</v>
      </c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18"/>
    </row>
    <row r="252" spans="1:24" ht="12.75">
      <c r="A252" s="19" t="s">
        <v>229</v>
      </c>
      <c r="B252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 ht="12.75">
      <c r="A253" t="s">
        <v>230</v>
      </c>
      <c r="B253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 ht="13.5" thickBot="1">
      <c r="A254"/>
      <c r="B254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 ht="12.75">
      <c r="A255"/>
      <c r="B255"/>
      <c r="C255" s="41"/>
      <c r="D255" s="42"/>
      <c r="E255" s="42"/>
      <c r="F255" s="42"/>
      <c r="G255" s="43" t="s">
        <v>231</v>
      </c>
      <c r="H255" s="44">
        <v>542</v>
      </c>
      <c r="I255" s="20"/>
      <c r="J255" s="20"/>
      <c r="K255" s="20"/>
      <c r="L255" s="26" t="s">
        <v>2</v>
      </c>
      <c r="M255" s="20">
        <v>203</v>
      </c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 ht="13.5" thickBot="1">
      <c r="A256"/>
      <c r="B256"/>
      <c r="C256" s="45"/>
      <c r="D256" s="46"/>
      <c r="E256" s="46"/>
      <c r="F256" s="46"/>
      <c r="G256" s="47" t="s">
        <v>3</v>
      </c>
      <c r="H256" s="48">
        <v>27.1</v>
      </c>
      <c r="I256" s="20"/>
      <c r="J256" s="20"/>
      <c r="K256" s="20"/>
      <c r="L256" s="26" t="s">
        <v>4</v>
      </c>
      <c r="M256" s="20">
        <v>339</v>
      </c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 ht="12.75">
      <c r="A257"/>
      <c r="B257"/>
      <c r="C257" s="20"/>
      <c r="D257" s="20"/>
      <c r="E257" s="20"/>
      <c r="F257" s="20"/>
      <c r="G257" s="26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 ht="12.75">
      <c r="A258" s="19" t="s">
        <v>5</v>
      </c>
      <c r="B258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5" ht="12.75">
      <c r="A259" s="19"/>
      <c r="B259" s="49" t="s">
        <v>6</v>
      </c>
      <c r="C259" s="20">
        <v>1</v>
      </c>
      <c r="D259" s="20">
        <v>2</v>
      </c>
      <c r="E259" s="20">
        <v>4</v>
      </c>
      <c r="F259" s="20">
        <v>5</v>
      </c>
      <c r="G259" s="20">
        <v>7</v>
      </c>
      <c r="H259" s="20">
        <v>10</v>
      </c>
      <c r="I259" s="20">
        <v>10</v>
      </c>
      <c r="J259" s="20">
        <v>15</v>
      </c>
      <c r="K259" s="20">
        <v>20</v>
      </c>
      <c r="L259" s="20">
        <v>25</v>
      </c>
      <c r="M259" s="20">
        <v>25</v>
      </c>
      <c r="N259" s="20">
        <v>20</v>
      </c>
      <c r="O259" s="20">
        <v>30</v>
      </c>
      <c r="P259" s="20">
        <v>3</v>
      </c>
      <c r="Q259" s="20">
        <v>5</v>
      </c>
      <c r="R259" s="20">
        <v>10</v>
      </c>
      <c r="S259" s="20">
        <v>5</v>
      </c>
      <c r="T259" s="20">
        <v>6</v>
      </c>
      <c r="U259" s="20">
        <v>8</v>
      </c>
      <c r="V259" s="20">
        <v>11</v>
      </c>
      <c r="W259" s="20">
        <v>2</v>
      </c>
      <c r="X259" s="20">
        <v>1</v>
      </c>
      <c r="Y259" s="19"/>
    </row>
    <row r="260" spans="1:25" ht="12.75">
      <c r="A260" s="29" t="s">
        <v>7</v>
      </c>
      <c r="B260" s="29" t="s">
        <v>8</v>
      </c>
      <c r="C260" s="30" t="s">
        <v>9</v>
      </c>
      <c r="D260" s="30" t="s">
        <v>10</v>
      </c>
      <c r="E260" s="30" t="s">
        <v>11</v>
      </c>
      <c r="F260" s="30" t="s">
        <v>12</v>
      </c>
      <c r="G260" s="30" t="s">
        <v>13</v>
      </c>
      <c r="H260" s="30" t="s">
        <v>14</v>
      </c>
      <c r="I260" s="30" t="s">
        <v>15</v>
      </c>
      <c r="J260" s="30" t="s">
        <v>16</v>
      </c>
      <c r="K260" s="30" t="s">
        <v>17</v>
      </c>
      <c r="L260" s="30" t="s">
        <v>18</v>
      </c>
      <c r="M260" s="30" t="s">
        <v>19</v>
      </c>
      <c r="N260" s="30" t="s">
        <v>20</v>
      </c>
      <c r="O260" s="30" t="s">
        <v>21</v>
      </c>
      <c r="P260" s="30" t="s">
        <v>22</v>
      </c>
      <c r="Q260" s="30" t="s">
        <v>23</v>
      </c>
      <c r="R260" s="30" t="s">
        <v>24</v>
      </c>
      <c r="S260" s="30" t="s">
        <v>25</v>
      </c>
      <c r="T260" s="30" t="s">
        <v>26</v>
      </c>
      <c r="U260" s="30" t="s">
        <v>27</v>
      </c>
      <c r="V260" s="30" t="s">
        <v>28</v>
      </c>
      <c r="W260" s="30" t="s">
        <v>29</v>
      </c>
      <c r="X260" s="30" t="s">
        <v>30</v>
      </c>
      <c r="Y260" s="29" t="s">
        <v>31</v>
      </c>
    </row>
    <row r="261" spans="1:25" ht="12.75">
      <c r="A261" t="s">
        <v>232</v>
      </c>
      <c r="B261" t="s">
        <v>64</v>
      </c>
      <c r="C261" s="20">
        <v>1</v>
      </c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>
        <v>1</v>
      </c>
    </row>
    <row r="262" spans="1:25" ht="12.75">
      <c r="A262" t="s">
        <v>233</v>
      </c>
      <c r="B262" t="s">
        <v>39</v>
      </c>
      <c r="C262" s="20">
        <v>2</v>
      </c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>
        <v>2</v>
      </c>
    </row>
    <row r="263" spans="1:25" ht="12.75">
      <c r="A263" t="s">
        <v>234</v>
      </c>
      <c r="B263" t="s">
        <v>39</v>
      </c>
      <c r="C263" s="20">
        <v>2</v>
      </c>
      <c r="D263" s="20">
        <v>1</v>
      </c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>
        <v>4</v>
      </c>
    </row>
    <row r="264" spans="1:25" ht="12.75">
      <c r="A264" t="s">
        <v>235</v>
      </c>
      <c r="B264" t="s">
        <v>33</v>
      </c>
      <c r="C264" s="20">
        <v>4</v>
      </c>
      <c r="D264" s="20">
        <v>4</v>
      </c>
      <c r="E264" s="20"/>
      <c r="F264" s="20"/>
      <c r="G264" s="20"/>
      <c r="H264" s="20"/>
      <c r="I264" s="20"/>
      <c r="J264" s="20">
        <v>1</v>
      </c>
      <c r="K264" s="20">
        <v>1</v>
      </c>
      <c r="L264" s="20"/>
      <c r="M264" s="20">
        <v>1</v>
      </c>
      <c r="N264" s="20"/>
      <c r="O264" s="20"/>
      <c r="P264" s="20">
        <v>1</v>
      </c>
      <c r="Q264" s="20">
        <v>2</v>
      </c>
      <c r="R264" s="20">
        <v>1</v>
      </c>
      <c r="S264" s="20">
        <v>1</v>
      </c>
      <c r="T264" s="20"/>
      <c r="U264" s="20"/>
      <c r="V264" s="20">
        <v>1</v>
      </c>
      <c r="W264" s="20"/>
      <c r="X264" s="20">
        <v>5</v>
      </c>
      <c r="Y264">
        <v>116</v>
      </c>
    </row>
    <row r="265" spans="1:25" ht="12.75">
      <c r="A265" t="s">
        <v>236</v>
      </c>
      <c r="B265" t="s">
        <v>153</v>
      </c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>
        <v>0</v>
      </c>
    </row>
    <row r="266" spans="1:25" ht="12.75">
      <c r="A266" t="s">
        <v>237</v>
      </c>
      <c r="B266" t="s">
        <v>41</v>
      </c>
      <c r="C266" s="20">
        <v>4</v>
      </c>
      <c r="D266" s="20">
        <v>2</v>
      </c>
      <c r="E266" s="20">
        <v>1</v>
      </c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>
        <v>12</v>
      </c>
    </row>
    <row r="267" spans="1:25" ht="12.75">
      <c r="A267" t="s">
        <v>238</v>
      </c>
      <c r="B267" t="s">
        <v>239</v>
      </c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>
        <v>0</v>
      </c>
    </row>
    <row r="268" spans="1:25" ht="12.75">
      <c r="A268" t="s">
        <v>240</v>
      </c>
      <c r="B268" t="s">
        <v>41</v>
      </c>
      <c r="C268" s="20">
        <v>4</v>
      </c>
      <c r="D268" s="20">
        <v>1</v>
      </c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>
        <v>6</v>
      </c>
    </row>
    <row r="269" spans="1:25" ht="12.75">
      <c r="A269" t="s">
        <v>241</v>
      </c>
      <c r="B269" t="s">
        <v>153</v>
      </c>
      <c r="C269" s="20">
        <v>4</v>
      </c>
      <c r="D269" s="20">
        <v>2</v>
      </c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>
        <v>1</v>
      </c>
      <c r="R269" s="20"/>
      <c r="S269" s="20"/>
      <c r="T269" s="20"/>
      <c r="U269" s="20"/>
      <c r="V269" s="20"/>
      <c r="W269" s="20"/>
      <c r="X269" s="20"/>
      <c r="Y269">
        <v>13</v>
      </c>
    </row>
    <row r="270" spans="1:25" ht="12.75">
      <c r="A270" t="s">
        <v>242</v>
      </c>
      <c r="B270" t="s">
        <v>158</v>
      </c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>
        <v>0</v>
      </c>
    </row>
    <row r="271" spans="1:25" ht="12.75">
      <c r="A271" t="s">
        <v>243</v>
      </c>
      <c r="B271" t="s">
        <v>41</v>
      </c>
      <c r="C271" s="20">
        <v>1</v>
      </c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>
        <v>1</v>
      </c>
    </row>
    <row r="272" spans="1:25" ht="12.75">
      <c r="A272" t="s">
        <v>244</v>
      </c>
      <c r="B272" t="s">
        <v>64</v>
      </c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>
        <v>0</v>
      </c>
    </row>
    <row r="273" spans="1:25" ht="12.75">
      <c r="A273" t="s">
        <v>245</v>
      </c>
      <c r="B273" t="s">
        <v>64</v>
      </c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>
        <v>0</v>
      </c>
    </row>
    <row r="274" spans="1:25" ht="12.75">
      <c r="A274" t="s">
        <v>246</v>
      </c>
      <c r="B274" t="s">
        <v>35</v>
      </c>
      <c r="C274" s="20">
        <v>4</v>
      </c>
      <c r="D274" s="20">
        <v>2</v>
      </c>
      <c r="E274" s="20">
        <v>2</v>
      </c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>
        <v>16</v>
      </c>
    </row>
    <row r="275" spans="1:25" ht="12.75">
      <c r="A275" t="s">
        <v>247</v>
      </c>
      <c r="B275" t="s">
        <v>41</v>
      </c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>
        <v>0</v>
      </c>
    </row>
    <row r="276" spans="1:25" ht="12.75">
      <c r="A276" t="s">
        <v>248</v>
      </c>
      <c r="B276" t="s">
        <v>43</v>
      </c>
      <c r="C276" s="20">
        <v>4</v>
      </c>
      <c r="D276" s="20">
        <v>3</v>
      </c>
      <c r="E276" s="20">
        <v>1</v>
      </c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>
        <v>2</v>
      </c>
      <c r="Q276" s="20"/>
      <c r="R276" s="20"/>
      <c r="S276" s="20"/>
      <c r="T276" s="20"/>
      <c r="U276" s="20"/>
      <c r="V276" s="20"/>
      <c r="W276" s="20">
        <v>3</v>
      </c>
      <c r="X276" s="20"/>
      <c r="Y276">
        <v>26</v>
      </c>
    </row>
    <row r="277" spans="1:25" ht="12.75">
      <c r="A277" t="s">
        <v>249</v>
      </c>
      <c r="B277" t="s">
        <v>41</v>
      </c>
      <c r="C277" s="20">
        <v>1</v>
      </c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>
        <v>1</v>
      </c>
    </row>
    <row r="278" spans="1:25" ht="12.75">
      <c r="A278" t="s">
        <v>250</v>
      </c>
      <c r="B278" t="s">
        <v>153</v>
      </c>
      <c r="C278" s="20">
        <v>1</v>
      </c>
      <c r="D278" s="20">
        <v>1</v>
      </c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>
        <v>3</v>
      </c>
    </row>
    <row r="279" spans="1:25" ht="12.75">
      <c r="A279" t="s">
        <v>251</v>
      </c>
      <c r="B279" t="s">
        <v>61</v>
      </c>
      <c r="C279" s="20">
        <v>1</v>
      </c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>
        <v>1</v>
      </c>
    </row>
    <row r="280" spans="1:25" ht="12.75">
      <c r="A280" s="32" t="s">
        <v>252</v>
      </c>
      <c r="B280" s="32" t="s">
        <v>61</v>
      </c>
      <c r="C280" s="34">
        <v>1</v>
      </c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2">
        <v>1</v>
      </c>
    </row>
    <row r="281" spans="1:25" ht="12.75">
      <c r="A281" s="19" t="s">
        <v>71</v>
      </c>
      <c r="B281"/>
      <c r="C281" s="20">
        <v>34</v>
      </c>
      <c r="D281" s="20">
        <v>16</v>
      </c>
      <c r="E281" s="20">
        <v>4</v>
      </c>
      <c r="F281" s="20">
        <v>0</v>
      </c>
      <c r="G281" s="20">
        <v>0</v>
      </c>
      <c r="H281" s="20">
        <v>0</v>
      </c>
      <c r="I281" s="20">
        <v>0</v>
      </c>
      <c r="J281" s="20">
        <v>1</v>
      </c>
      <c r="K281" s="20">
        <v>1</v>
      </c>
      <c r="L281" s="20">
        <v>0</v>
      </c>
      <c r="M281" s="20">
        <v>1</v>
      </c>
      <c r="N281" s="20">
        <v>0</v>
      </c>
      <c r="O281" s="20">
        <v>0</v>
      </c>
      <c r="P281" s="20">
        <v>3</v>
      </c>
      <c r="Q281" s="20">
        <v>3</v>
      </c>
      <c r="R281" s="20">
        <v>1</v>
      </c>
      <c r="S281" s="20">
        <v>1</v>
      </c>
      <c r="T281" s="20">
        <v>0</v>
      </c>
      <c r="U281" s="20">
        <v>0</v>
      </c>
      <c r="V281" s="20">
        <v>1</v>
      </c>
      <c r="W281" s="20">
        <v>3</v>
      </c>
      <c r="X281" s="20">
        <v>1</v>
      </c>
      <c r="Y281" s="19">
        <v>203</v>
      </c>
    </row>
    <row r="282" spans="1:24" ht="12.75">
      <c r="A282"/>
      <c r="B282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 ht="12.75">
      <c r="A283" t="s">
        <v>6</v>
      </c>
      <c r="B283">
        <v>2</v>
      </c>
      <c r="C283" s="20">
        <v>2</v>
      </c>
      <c r="D283" s="20">
        <v>5</v>
      </c>
      <c r="E283" s="20">
        <v>5</v>
      </c>
      <c r="F283" s="20">
        <v>25</v>
      </c>
      <c r="G283" s="20">
        <v>10</v>
      </c>
      <c r="H283" s="20">
        <v>15</v>
      </c>
      <c r="I283" s="20">
        <v>15</v>
      </c>
      <c r="J283" s="20">
        <v>10</v>
      </c>
      <c r="K283" s="20">
        <v>25</v>
      </c>
      <c r="L283" s="20">
        <v>25</v>
      </c>
      <c r="M283" s="20">
        <v>50</v>
      </c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 ht="12.75">
      <c r="A284" s="29" t="s">
        <v>72</v>
      </c>
      <c r="B284" s="29" t="s">
        <v>73</v>
      </c>
      <c r="C284" s="30" t="s">
        <v>74</v>
      </c>
      <c r="D284" s="30" t="s">
        <v>75</v>
      </c>
      <c r="E284" s="30" t="s">
        <v>76</v>
      </c>
      <c r="F284" s="30" t="s">
        <v>77</v>
      </c>
      <c r="G284" s="30" t="s">
        <v>78</v>
      </c>
      <c r="H284" s="30" t="s">
        <v>79</v>
      </c>
      <c r="I284" s="30" t="s">
        <v>80</v>
      </c>
      <c r="J284" s="30" t="s">
        <v>81</v>
      </c>
      <c r="K284" s="30" t="s">
        <v>82</v>
      </c>
      <c r="L284" s="30" t="s">
        <v>83</v>
      </c>
      <c r="M284" s="30" t="s">
        <v>84</v>
      </c>
      <c r="N284" s="30" t="s">
        <v>85</v>
      </c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 ht="12.75">
      <c r="A285" s="19" t="s">
        <v>253</v>
      </c>
      <c r="B285">
        <v>35</v>
      </c>
      <c r="C285" s="20">
        <v>22</v>
      </c>
      <c r="D285" s="20">
        <v>2</v>
      </c>
      <c r="E285" s="20">
        <v>3</v>
      </c>
      <c r="F285" s="20">
        <v>2</v>
      </c>
      <c r="G285" s="20">
        <v>3</v>
      </c>
      <c r="H285" s="20">
        <v>1</v>
      </c>
      <c r="I285" s="20">
        <v>2</v>
      </c>
      <c r="J285" s="20">
        <v>0</v>
      </c>
      <c r="K285" s="20">
        <v>2</v>
      </c>
      <c r="L285" s="20">
        <v>1</v>
      </c>
      <c r="M285" s="20">
        <v>0</v>
      </c>
      <c r="N285" s="35">
        <v>339</v>
      </c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 ht="12.75">
      <c r="A286"/>
      <c r="B286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5" ht="12.75">
      <c r="A287" s="37"/>
      <c r="B287" s="38"/>
      <c r="C287" s="39"/>
      <c r="D287" s="39"/>
      <c r="E287" s="39"/>
      <c r="F287" s="39"/>
      <c r="G287" s="39"/>
      <c r="H287" s="40" t="s">
        <v>278</v>
      </c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18"/>
    </row>
    <row r="288" spans="1:24" ht="12.75">
      <c r="A288" s="19" t="s">
        <v>254</v>
      </c>
      <c r="B288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 ht="12.75">
      <c r="A289" t="s">
        <v>255</v>
      </c>
      <c r="B289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 ht="13.5" thickBot="1">
      <c r="A290"/>
      <c r="B29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 ht="12.75">
      <c r="A291"/>
      <c r="B291"/>
      <c r="C291" s="41"/>
      <c r="D291" s="42"/>
      <c r="E291" s="42"/>
      <c r="F291" s="42"/>
      <c r="G291" s="43" t="s">
        <v>256</v>
      </c>
      <c r="H291" s="44">
        <v>528</v>
      </c>
      <c r="I291" s="20"/>
      <c r="J291" s="20"/>
      <c r="K291" s="20"/>
      <c r="L291" s="26" t="s">
        <v>2</v>
      </c>
      <c r="M291" s="20">
        <v>172</v>
      </c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 ht="13.5" thickBot="1">
      <c r="A292"/>
      <c r="B292"/>
      <c r="C292" s="45"/>
      <c r="D292" s="46"/>
      <c r="E292" s="46"/>
      <c r="F292" s="46"/>
      <c r="G292" s="47" t="s">
        <v>3</v>
      </c>
      <c r="H292" s="48">
        <v>29.3</v>
      </c>
      <c r="I292" s="20"/>
      <c r="J292" s="20"/>
      <c r="K292" s="20"/>
      <c r="L292" s="26" t="s">
        <v>4</v>
      </c>
      <c r="M292" s="20">
        <v>356</v>
      </c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  <row r="293" spans="1:24" ht="12.75">
      <c r="A293"/>
      <c r="B293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</row>
    <row r="294" spans="1:24" ht="12.75">
      <c r="A294" s="19" t="s">
        <v>5</v>
      </c>
      <c r="B294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</row>
    <row r="295" spans="1:24" ht="12.75">
      <c r="A295"/>
      <c r="B295" t="s">
        <v>6</v>
      </c>
      <c r="C295" s="20">
        <v>1</v>
      </c>
      <c r="D295" s="20">
        <v>2</v>
      </c>
      <c r="E295" s="20">
        <v>4</v>
      </c>
      <c r="F295" s="20">
        <v>5</v>
      </c>
      <c r="G295" s="20">
        <v>7</v>
      </c>
      <c r="H295" s="20">
        <v>10</v>
      </c>
      <c r="I295" s="20">
        <v>10</v>
      </c>
      <c r="J295" s="20">
        <v>15</v>
      </c>
      <c r="K295" s="20">
        <v>20</v>
      </c>
      <c r="L295" s="20">
        <v>25</v>
      </c>
      <c r="M295" s="20">
        <v>25</v>
      </c>
      <c r="N295" s="20">
        <v>20</v>
      </c>
      <c r="O295" s="20">
        <v>30</v>
      </c>
      <c r="P295" s="20">
        <v>3</v>
      </c>
      <c r="Q295" s="20">
        <v>5</v>
      </c>
      <c r="R295" s="20">
        <v>10</v>
      </c>
      <c r="S295" s="20">
        <v>5</v>
      </c>
      <c r="T295" s="20">
        <v>6</v>
      </c>
      <c r="U295" s="20">
        <v>8</v>
      </c>
      <c r="V295" s="20">
        <v>11</v>
      </c>
      <c r="W295" s="20">
        <v>2</v>
      </c>
      <c r="X295" s="20">
        <v>1</v>
      </c>
    </row>
    <row r="296" spans="1:25" ht="12.75">
      <c r="A296" s="29" t="s">
        <v>7</v>
      </c>
      <c r="B296" s="29" t="s">
        <v>8</v>
      </c>
      <c r="C296" s="30" t="s">
        <v>9</v>
      </c>
      <c r="D296" s="30" t="s">
        <v>10</v>
      </c>
      <c r="E296" s="30" t="s">
        <v>11</v>
      </c>
      <c r="F296" s="30" t="s">
        <v>12</v>
      </c>
      <c r="G296" s="30" t="s">
        <v>13</v>
      </c>
      <c r="H296" s="30" t="s">
        <v>14</v>
      </c>
      <c r="I296" s="30" t="s">
        <v>15</v>
      </c>
      <c r="J296" s="30" t="s">
        <v>16</v>
      </c>
      <c r="K296" s="30" t="s">
        <v>17</v>
      </c>
      <c r="L296" s="30" t="s">
        <v>18</v>
      </c>
      <c r="M296" s="30" t="s">
        <v>19</v>
      </c>
      <c r="N296" s="30" t="s">
        <v>20</v>
      </c>
      <c r="O296" s="30" t="s">
        <v>21</v>
      </c>
      <c r="P296" s="30" t="s">
        <v>22</v>
      </c>
      <c r="Q296" s="30" t="s">
        <v>23</v>
      </c>
      <c r="R296" s="30" t="s">
        <v>24</v>
      </c>
      <c r="S296" s="30" t="s">
        <v>25</v>
      </c>
      <c r="T296" s="30" t="s">
        <v>26</v>
      </c>
      <c r="U296" s="30" t="s">
        <v>27</v>
      </c>
      <c r="V296" s="30" t="s">
        <v>28</v>
      </c>
      <c r="W296" s="30" t="s">
        <v>29</v>
      </c>
      <c r="X296" s="30" t="s">
        <v>30</v>
      </c>
      <c r="Y296" s="30" t="s">
        <v>85</v>
      </c>
    </row>
    <row r="297" spans="1:25" ht="12.75">
      <c r="A297" t="s">
        <v>257</v>
      </c>
      <c r="B297" t="s">
        <v>33</v>
      </c>
      <c r="C297" s="20">
        <v>2</v>
      </c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>
        <v>2</v>
      </c>
    </row>
    <row r="298" spans="1:25" ht="12.75">
      <c r="A298" t="s">
        <v>258</v>
      </c>
      <c r="B298" t="s">
        <v>61</v>
      </c>
      <c r="C298" s="20">
        <v>4</v>
      </c>
      <c r="D298" s="20">
        <v>2</v>
      </c>
      <c r="E298" s="20">
        <v>4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>
        <v>24</v>
      </c>
    </row>
    <row r="299" spans="1:25" ht="12.75">
      <c r="A299" t="s">
        <v>259</v>
      </c>
      <c r="B299" t="s">
        <v>35</v>
      </c>
      <c r="C299" s="20">
        <v>1</v>
      </c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>
        <v>1</v>
      </c>
    </row>
    <row r="300" spans="1:25" ht="12.75">
      <c r="A300" t="s">
        <v>260</v>
      </c>
      <c r="B300" t="s">
        <v>64</v>
      </c>
      <c r="C300" s="20">
        <v>4</v>
      </c>
      <c r="D300" s="20">
        <v>3</v>
      </c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>
        <v>1</v>
      </c>
      <c r="R300" s="20"/>
      <c r="S300" s="20"/>
      <c r="T300" s="20"/>
      <c r="U300" s="20"/>
      <c r="V300" s="20"/>
      <c r="W300" s="20"/>
      <c r="X300" s="20">
        <v>7</v>
      </c>
      <c r="Y300">
        <v>22</v>
      </c>
    </row>
    <row r="301" spans="1:25" ht="12.75">
      <c r="A301" t="s">
        <v>261</v>
      </c>
      <c r="B301" t="s">
        <v>158</v>
      </c>
      <c r="C301" s="20">
        <v>2</v>
      </c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>
        <v>2</v>
      </c>
    </row>
    <row r="302" spans="1:25" ht="12.75">
      <c r="A302" t="s">
        <v>262</v>
      </c>
      <c r="B302" t="s">
        <v>43</v>
      </c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>
        <v>0</v>
      </c>
    </row>
    <row r="303" spans="1:25" ht="12.75">
      <c r="A303" t="s">
        <v>263</v>
      </c>
      <c r="B303" t="s">
        <v>64</v>
      </c>
      <c r="C303" s="20">
        <v>1</v>
      </c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>
        <v>1</v>
      </c>
    </row>
    <row r="304" spans="1:25" ht="12.75">
      <c r="A304" t="s">
        <v>264</v>
      </c>
      <c r="B304" t="s">
        <v>43</v>
      </c>
      <c r="C304" s="20">
        <v>3</v>
      </c>
      <c r="D304" s="20">
        <v>1</v>
      </c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>
        <v>5</v>
      </c>
    </row>
    <row r="305" spans="1:25" ht="12.75">
      <c r="A305" t="s">
        <v>265</v>
      </c>
      <c r="B305" t="s">
        <v>54</v>
      </c>
      <c r="C305" s="20">
        <v>4</v>
      </c>
      <c r="D305" s="20">
        <v>2</v>
      </c>
      <c r="E305" s="20">
        <v>3</v>
      </c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>
        <v>1</v>
      </c>
      <c r="Q305" s="20">
        <v>1</v>
      </c>
      <c r="R305" s="20"/>
      <c r="S305" s="20">
        <v>1</v>
      </c>
      <c r="T305" s="20"/>
      <c r="U305" s="20"/>
      <c r="V305" s="20"/>
      <c r="W305" s="20"/>
      <c r="X305" s="20">
        <v>4</v>
      </c>
      <c r="Y305">
        <v>37</v>
      </c>
    </row>
    <row r="306" spans="1:25" ht="12.75">
      <c r="A306" t="s">
        <v>266</v>
      </c>
      <c r="B306" t="s">
        <v>267</v>
      </c>
      <c r="C306" s="20">
        <v>4</v>
      </c>
      <c r="D306" s="20">
        <v>1</v>
      </c>
      <c r="E306" s="20">
        <v>1</v>
      </c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>
        <v>4</v>
      </c>
      <c r="Y306">
        <v>14</v>
      </c>
    </row>
    <row r="307" spans="1:25" ht="12.75">
      <c r="A307" t="s">
        <v>268</v>
      </c>
      <c r="B307" t="s">
        <v>64</v>
      </c>
      <c r="C307" s="20">
        <v>3</v>
      </c>
      <c r="D307" s="20">
        <v>2</v>
      </c>
      <c r="E307" s="20"/>
      <c r="F307" s="20"/>
      <c r="G307" s="20"/>
      <c r="H307" s="20"/>
      <c r="I307" s="20">
        <v>1</v>
      </c>
      <c r="J307" s="20"/>
      <c r="K307" s="20"/>
      <c r="L307" s="20"/>
      <c r="M307" s="20"/>
      <c r="N307" s="20"/>
      <c r="O307" s="20"/>
      <c r="P307" s="20">
        <v>1</v>
      </c>
      <c r="Q307" s="20"/>
      <c r="R307" s="20"/>
      <c r="S307" s="20"/>
      <c r="T307" s="20"/>
      <c r="U307" s="20"/>
      <c r="V307" s="20"/>
      <c r="W307" s="20"/>
      <c r="X307" s="20">
        <v>6</v>
      </c>
      <c r="Y307">
        <v>26</v>
      </c>
    </row>
    <row r="308" spans="1:25" ht="12.75">
      <c r="A308" t="s">
        <v>269</v>
      </c>
      <c r="B308" t="s">
        <v>270</v>
      </c>
      <c r="C308" s="20">
        <v>1</v>
      </c>
      <c r="D308" s="20">
        <v>1</v>
      </c>
      <c r="E308" s="20">
        <v>1</v>
      </c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>
        <v>7</v>
      </c>
    </row>
    <row r="309" spans="1:25" ht="12.75">
      <c r="A309" t="s">
        <v>271</v>
      </c>
      <c r="B309" t="s">
        <v>64</v>
      </c>
      <c r="C309" s="20">
        <v>3</v>
      </c>
      <c r="D309" s="20">
        <v>2</v>
      </c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>
        <v>1</v>
      </c>
      <c r="Q309" s="20"/>
      <c r="R309" s="20"/>
      <c r="S309" s="20"/>
      <c r="T309" s="20"/>
      <c r="U309" s="20"/>
      <c r="V309" s="20"/>
      <c r="W309" s="20"/>
      <c r="X309" s="20"/>
      <c r="Y309">
        <v>10</v>
      </c>
    </row>
    <row r="310" spans="1:25" ht="12.75">
      <c r="A310" t="s">
        <v>272</v>
      </c>
      <c r="B310" t="s">
        <v>37</v>
      </c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>
        <v>0</v>
      </c>
    </row>
    <row r="311" spans="1:25" ht="12.75">
      <c r="A311" t="s">
        <v>273</v>
      </c>
      <c r="B311" t="s">
        <v>41</v>
      </c>
      <c r="C311" s="20">
        <v>1</v>
      </c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>
        <v>1</v>
      </c>
    </row>
    <row r="312" spans="1:25" ht="12.75">
      <c r="A312" t="s">
        <v>274</v>
      </c>
      <c r="B312" t="s">
        <v>64</v>
      </c>
      <c r="C312" s="20">
        <v>3</v>
      </c>
      <c r="D312" s="20">
        <v>2</v>
      </c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>
        <v>1</v>
      </c>
      <c r="R312" s="20"/>
      <c r="S312" s="20"/>
      <c r="T312" s="20"/>
      <c r="U312" s="20"/>
      <c r="V312" s="20"/>
      <c r="W312" s="20"/>
      <c r="X312" s="20">
        <v>7</v>
      </c>
      <c r="Y312">
        <v>19</v>
      </c>
    </row>
    <row r="313" spans="1:25" ht="12.75">
      <c r="A313" t="s">
        <v>275</v>
      </c>
      <c r="B313" t="s">
        <v>153</v>
      </c>
      <c r="C313" s="20">
        <v>1</v>
      </c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>
        <v>1</v>
      </c>
    </row>
    <row r="314" spans="1:25" ht="12.75">
      <c r="A314" s="32" t="s">
        <v>276</v>
      </c>
      <c r="B314" s="32" t="s">
        <v>37</v>
      </c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2">
        <v>0</v>
      </c>
    </row>
    <row r="315" spans="1:25" ht="12.75">
      <c r="A315" s="19" t="s">
        <v>71</v>
      </c>
      <c r="B315"/>
      <c r="C315" s="20">
        <v>37</v>
      </c>
      <c r="D315" s="20">
        <v>16</v>
      </c>
      <c r="E315" s="20">
        <v>9</v>
      </c>
      <c r="F315" s="20">
        <v>0</v>
      </c>
      <c r="G315" s="20">
        <v>0</v>
      </c>
      <c r="H315" s="20">
        <v>0</v>
      </c>
      <c r="I315" s="20">
        <v>1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3</v>
      </c>
      <c r="Q315" s="20">
        <v>3</v>
      </c>
      <c r="R315" s="20">
        <v>0</v>
      </c>
      <c r="S315" s="20">
        <v>1</v>
      </c>
      <c r="T315" s="20">
        <v>0</v>
      </c>
      <c r="U315" s="20">
        <v>0</v>
      </c>
      <c r="V315" s="20">
        <v>0</v>
      </c>
      <c r="W315" s="20">
        <v>0</v>
      </c>
      <c r="X315" s="20">
        <v>5</v>
      </c>
      <c r="Y315" s="19">
        <v>172</v>
      </c>
    </row>
    <row r="316" spans="1:24" ht="12.75">
      <c r="A316"/>
      <c r="B316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</row>
    <row r="317" spans="1:24" ht="12.75">
      <c r="A317" t="s">
        <v>6</v>
      </c>
      <c r="B317">
        <v>2</v>
      </c>
      <c r="C317" s="20">
        <v>2</v>
      </c>
      <c r="D317" s="20">
        <v>5</v>
      </c>
      <c r="E317" s="20">
        <v>5</v>
      </c>
      <c r="F317" s="20">
        <v>25</v>
      </c>
      <c r="G317" s="20">
        <v>10</v>
      </c>
      <c r="H317" s="20">
        <v>15</v>
      </c>
      <c r="I317" s="20">
        <v>15</v>
      </c>
      <c r="J317" s="20">
        <v>10</v>
      </c>
      <c r="K317" s="20">
        <v>25</v>
      </c>
      <c r="L317" s="20">
        <v>25</v>
      </c>
      <c r="M317" s="20">
        <v>50</v>
      </c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</row>
    <row r="318" spans="1:24" ht="12.75">
      <c r="A318" s="29" t="s">
        <v>72</v>
      </c>
      <c r="B318" s="29" t="s">
        <v>73</v>
      </c>
      <c r="C318" s="30" t="s">
        <v>74</v>
      </c>
      <c r="D318" s="30" t="s">
        <v>75</v>
      </c>
      <c r="E318" s="30" t="s">
        <v>76</v>
      </c>
      <c r="F318" s="30" t="s">
        <v>77</v>
      </c>
      <c r="G318" s="30" t="s">
        <v>78</v>
      </c>
      <c r="H318" s="30" t="s">
        <v>79</v>
      </c>
      <c r="I318" s="30" t="s">
        <v>80</v>
      </c>
      <c r="J318" s="30" t="s">
        <v>81</v>
      </c>
      <c r="K318" s="30" t="s">
        <v>82</v>
      </c>
      <c r="L318" s="30" t="s">
        <v>83</v>
      </c>
      <c r="M318" s="30" t="s">
        <v>84</v>
      </c>
      <c r="N318" s="30" t="s">
        <v>85</v>
      </c>
      <c r="O318" s="20"/>
      <c r="P318" s="20"/>
      <c r="Q318" s="20"/>
      <c r="R318" s="20"/>
      <c r="S318" s="20"/>
      <c r="T318" s="20"/>
      <c r="U318" s="20"/>
      <c r="V318" s="20"/>
      <c r="W318" s="20"/>
      <c r="X318" s="20"/>
    </row>
    <row r="319" spans="1:24" ht="12.75">
      <c r="A319" s="19" t="s">
        <v>277</v>
      </c>
      <c r="B319">
        <v>36</v>
      </c>
      <c r="C319" s="20">
        <v>22</v>
      </c>
      <c r="D319" s="20">
        <v>2</v>
      </c>
      <c r="E319" s="20">
        <v>4</v>
      </c>
      <c r="F319" s="20">
        <v>2</v>
      </c>
      <c r="G319" s="20">
        <v>3</v>
      </c>
      <c r="H319" s="20">
        <v>1</v>
      </c>
      <c r="I319" s="20">
        <v>2</v>
      </c>
      <c r="J319" s="20">
        <v>1</v>
      </c>
      <c r="K319" s="20">
        <v>2</v>
      </c>
      <c r="L319" s="20">
        <v>1</v>
      </c>
      <c r="M319" s="20"/>
      <c r="N319" s="35">
        <v>356</v>
      </c>
      <c r="O319" s="20"/>
      <c r="P319" s="20"/>
      <c r="Q319" s="20"/>
      <c r="R319" s="20"/>
      <c r="S319" s="20"/>
      <c r="T319" s="20"/>
      <c r="U319" s="20"/>
      <c r="V319" s="20"/>
      <c r="W319" s="20"/>
      <c r="X319" s="20"/>
    </row>
    <row r="320" spans="1:24" ht="12.75">
      <c r="A320"/>
      <c r="B3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</row>
    <row r="322" spans="1:25" ht="12.75">
      <c r="A322" s="37"/>
      <c r="B322" s="38"/>
      <c r="C322" s="39"/>
      <c r="D322" s="39"/>
      <c r="E322" s="39"/>
      <c r="F322" s="39"/>
      <c r="G322" s="39"/>
      <c r="H322" s="40" t="s">
        <v>309</v>
      </c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18"/>
    </row>
    <row r="323" ht="12.75">
      <c r="A323" s="19" t="s">
        <v>279</v>
      </c>
    </row>
    <row r="324" ht="12.75">
      <c r="A324" t="s">
        <v>310</v>
      </c>
    </row>
    <row r="325" ht="13.5" thickBot="1"/>
    <row r="326" spans="3:13" ht="12.75">
      <c r="C326" s="41"/>
      <c r="D326" s="42"/>
      <c r="E326" s="42"/>
      <c r="F326" s="42"/>
      <c r="G326" s="43" t="s">
        <v>289</v>
      </c>
      <c r="H326" s="44">
        <v>558</v>
      </c>
      <c r="I326" s="20"/>
      <c r="J326" s="20"/>
      <c r="K326" s="20"/>
      <c r="L326" s="26" t="s">
        <v>2</v>
      </c>
      <c r="M326" s="20">
        <v>173</v>
      </c>
    </row>
    <row r="327" spans="3:13" ht="13.5" thickBot="1">
      <c r="C327" s="45"/>
      <c r="D327" s="46"/>
      <c r="E327" s="46"/>
      <c r="F327" s="46"/>
      <c r="G327" s="47" t="s">
        <v>3</v>
      </c>
      <c r="H327" s="48">
        <v>37.2</v>
      </c>
      <c r="I327" s="20"/>
      <c r="J327" s="20"/>
      <c r="K327" s="20"/>
      <c r="L327" s="26" t="s">
        <v>4</v>
      </c>
      <c r="M327" s="20">
        <v>385</v>
      </c>
    </row>
    <row r="329" ht="12.75">
      <c r="A329" s="50" t="s">
        <v>5</v>
      </c>
    </row>
    <row r="330" spans="2:24" ht="12.75">
      <c r="B330" s="2" t="s">
        <v>6</v>
      </c>
      <c r="C330" s="4">
        <v>1</v>
      </c>
      <c r="D330" s="4">
        <v>2</v>
      </c>
      <c r="E330" s="4">
        <v>4</v>
      </c>
      <c r="F330" s="4">
        <v>5</v>
      </c>
      <c r="G330" s="4">
        <v>7</v>
      </c>
      <c r="H330" s="4">
        <v>10</v>
      </c>
      <c r="I330" s="4">
        <v>10</v>
      </c>
      <c r="J330" s="4">
        <v>15</v>
      </c>
      <c r="K330" s="4">
        <v>20</v>
      </c>
      <c r="L330" s="4">
        <v>25</v>
      </c>
      <c r="M330" s="4">
        <v>25</v>
      </c>
      <c r="N330" s="4">
        <v>20</v>
      </c>
      <c r="O330" s="4">
        <v>30</v>
      </c>
      <c r="P330" s="4">
        <v>3</v>
      </c>
      <c r="Q330" s="4">
        <v>5</v>
      </c>
      <c r="R330" s="4">
        <v>10</v>
      </c>
      <c r="S330" s="4">
        <v>5</v>
      </c>
      <c r="T330" s="4">
        <v>6</v>
      </c>
      <c r="U330" s="4">
        <v>8</v>
      </c>
      <c r="V330" s="4">
        <v>11</v>
      </c>
      <c r="W330" s="4">
        <v>2</v>
      </c>
      <c r="X330" s="4">
        <v>1</v>
      </c>
    </row>
    <row r="331" spans="1:25" ht="12.75">
      <c r="A331" s="51" t="s">
        <v>7</v>
      </c>
      <c r="B331" s="51" t="s">
        <v>8</v>
      </c>
      <c r="C331" s="52" t="s">
        <v>9</v>
      </c>
      <c r="D331" s="52" t="s">
        <v>10</v>
      </c>
      <c r="E331" s="52" t="s">
        <v>11</v>
      </c>
      <c r="F331" s="52" t="s">
        <v>12</v>
      </c>
      <c r="G331" s="52" t="s">
        <v>13</v>
      </c>
      <c r="H331" s="52" t="s">
        <v>14</v>
      </c>
      <c r="I331" s="52" t="s">
        <v>15</v>
      </c>
      <c r="J331" s="52" t="s">
        <v>16</v>
      </c>
      <c r="K331" s="52" t="s">
        <v>17</v>
      </c>
      <c r="L331" s="52" t="s">
        <v>18</v>
      </c>
      <c r="M331" s="52" t="s">
        <v>19</v>
      </c>
      <c r="N331" s="52" t="s">
        <v>20</v>
      </c>
      <c r="O331" s="52" t="s">
        <v>21</v>
      </c>
      <c r="P331" s="52" t="s">
        <v>22</v>
      </c>
      <c r="Q331" s="52" t="s">
        <v>23</v>
      </c>
      <c r="R331" s="52" t="s">
        <v>24</v>
      </c>
      <c r="S331" s="52" t="s">
        <v>25</v>
      </c>
      <c r="T331" s="52" t="s">
        <v>26</v>
      </c>
      <c r="U331" s="52" t="s">
        <v>27</v>
      </c>
      <c r="V331" s="52" t="s">
        <v>28</v>
      </c>
      <c r="W331" s="52" t="s">
        <v>29</v>
      </c>
      <c r="X331" s="52" t="s">
        <v>30</v>
      </c>
      <c r="Y331" s="29" t="s">
        <v>31</v>
      </c>
    </row>
    <row r="332" spans="1:25" ht="12.75">
      <c r="A332" s="2" t="s">
        <v>294</v>
      </c>
      <c r="B332" s="2" t="s">
        <v>33</v>
      </c>
      <c r="C332" s="4">
        <v>3</v>
      </c>
      <c r="Y332">
        <v>3</v>
      </c>
    </row>
    <row r="333" spans="1:25" ht="12.75">
      <c r="A333" s="2" t="s">
        <v>295</v>
      </c>
      <c r="B333" s="2" t="s">
        <v>153</v>
      </c>
      <c r="C333" s="4">
        <v>1</v>
      </c>
      <c r="Y333">
        <v>1</v>
      </c>
    </row>
    <row r="334" spans="1:25" ht="12.75">
      <c r="A334" s="2" t="s">
        <v>296</v>
      </c>
      <c r="B334" s="2" t="s">
        <v>41</v>
      </c>
      <c r="C334" s="4">
        <v>4</v>
      </c>
      <c r="Y334">
        <v>4</v>
      </c>
    </row>
    <row r="335" spans="1:25" ht="12.75">
      <c r="A335" s="2" t="s">
        <v>297</v>
      </c>
      <c r="B335" s="2" t="s">
        <v>35</v>
      </c>
      <c r="C335" s="4">
        <v>3</v>
      </c>
      <c r="Y335">
        <v>3</v>
      </c>
    </row>
    <row r="336" spans="1:25" ht="12.75">
      <c r="A336" s="2" t="s">
        <v>298</v>
      </c>
      <c r="B336" s="2" t="s">
        <v>35</v>
      </c>
      <c r="C336" s="4">
        <v>4</v>
      </c>
      <c r="E336" s="4">
        <v>3</v>
      </c>
      <c r="Y336">
        <v>16</v>
      </c>
    </row>
    <row r="337" spans="1:25" ht="12.75">
      <c r="A337" s="2" t="s">
        <v>299</v>
      </c>
      <c r="B337" s="2" t="s">
        <v>43</v>
      </c>
      <c r="C337" s="4">
        <v>4</v>
      </c>
      <c r="D337" s="4">
        <v>2</v>
      </c>
      <c r="Y337">
        <v>8</v>
      </c>
    </row>
    <row r="338" spans="1:25" ht="12.75">
      <c r="A338" s="2" t="s">
        <v>300</v>
      </c>
      <c r="B338" s="2" t="s">
        <v>41</v>
      </c>
      <c r="C338" s="4">
        <v>4</v>
      </c>
      <c r="D338" s="4">
        <v>4</v>
      </c>
      <c r="P338" s="4">
        <v>1</v>
      </c>
      <c r="Q338" s="4">
        <v>1</v>
      </c>
      <c r="Y338">
        <v>20</v>
      </c>
    </row>
    <row r="339" spans="1:25" ht="12.75">
      <c r="A339" s="2" t="s">
        <v>292</v>
      </c>
      <c r="B339" s="2" t="s">
        <v>270</v>
      </c>
      <c r="C339" s="4">
        <v>4</v>
      </c>
      <c r="D339" s="4">
        <v>4</v>
      </c>
      <c r="E339" s="4">
        <v>4</v>
      </c>
      <c r="G339" s="4">
        <v>1</v>
      </c>
      <c r="Q339" s="4">
        <v>3</v>
      </c>
      <c r="S339" s="4">
        <v>1</v>
      </c>
      <c r="Y339">
        <v>55</v>
      </c>
    </row>
    <row r="340" spans="1:25" ht="12.75">
      <c r="A340" s="2" t="s">
        <v>301</v>
      </c>
      <c r="B340" s="2" t="s">
        <v>61</v>
      </c>
      <c r="Y340">
        <v>0</v>
      </c>
    </row>
    <row r="341" spans="1:25" ht="12.75">
      <c r="A341" s="2" t="s">
        <v>302</v>
      </c>
      <c r="B341" s="2" t="s">
        <v>155</v>
      </c>
      <c r="Y341">
        <v>0</v>
      </c>
    </row>
    <row r="342" spans="1:25" ht="12.75">
      <c r="A342" s="2" t="s">
        <v>303</v>
      </c>
      <c r="B342" s="2" t="s">
        <v>43</v>
      </c>
      <c r="C342" s="4">
        <v>2</v>
      </c>
      <c r="D342" s="4">
        <v>2</v>
      </c>
      <c r="Y342">
        <v>6</v>
      </c>
    </row>
    <row r="343" spans="1:25" ht="12.75">
      <c r="A343" s="2" t="s">
        <v>304</v>
      </c>
      <c r="B343" s="2" t="s">
        <v>45</v>
      </c>
      <c r="C343" s="4">
        <v>3</v>
      </c>
      <c r="D343" s="4">
        <v>2</v>
      </c>
      <c r="P343" s="4">
        <v>1</v>
      </c>
      <c r="Y343">
        <v>10</v>
      </c>
    </row>
    <row r="344" spans="1:25" ht="12.75">
      <c r="A344" s="2" t="s">
        <v>305</v>
      </c>
      <c r="B344" s="2" t="s">
        <v>43</v>
      </c>
      <c r="C344" s="4">
        <v>4</v>
      </c>
      <c r="D344" s="4">
        <v>3</v>
      </c>
      <c r="E344" s="4">
        <v>2</v>
      </c>
      <c r="I344" s="4">
        <v>1</v>
      </c>
      <c r="P344" s="4">
        <v>1</v>
      </c>
      <c r="Y344">
        <v>31</v>
      </c>
    </row>
    <row r="345" spans="1:25" ht="12.75">
      <c r="A345" s="2" t="s">
        <v>306</v>
      </c>
      <c r="B345" s="2" t="s">
        <v>39</v>
      </c>
      <c r="C345" s="4">
        <v>4</v>
      </c>
      <c r="D345" s="4">
        <v>3</v>
      </c>
      <c r="P345" s="4">
        <v>2</v>
      </c>
      <c r="Y345">
        <v>16</v>
      </c>
    </row>
    <row r="346" spans="1:25" ht="12.75">
      <c r="A346" s="5" t="s">
        <v>307</v>
      </c>
      <c r="B346" s="5" t="s">
        <v>155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32">
        <v>0</v>
      </c>
    </row>
    <row r="347" spans="1:25" ht="12.75">
      <c r="A347" s="50" t="s">
        <v>71</v>
      </c>
      <c r="C347" s="4">
        <v>40</v>
      </c>
      <c r="D347" s="4">
        <v>20</v>
      </c>
      <c r="E347" s="4">
        <v>9</v>
      </c>
      <c r="F347" s="4">
        <v>0</v>
      </c>
      <c r="G347" s="4">
        <v>1</v>
      </c>
      <c r="H347" s="4">
        <v>0</v>
      </c>
      <c r="I347" s="4">
        <v>1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5</v>
      </c>
      <c r="Q347" s="4">
        <v>4</v>
      </c>
      <c r="R347" s="4">
        <v>0</v>
      </c>
      <c r="S347" s="4">
        <v>1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>
        <v>173</v>
      </c>
    </row>
    <row r="349" spans="1:13" ht="12.75">
      <c r="A349" s="2" t="s">
        <v>6</v>
      </c>
      <c r="B349" s="2">
        <v>2</v>
      </c>
      <c r="C349" s="4">
        <v>2</v>
      </c>
      <c r="D349" s="4">
        <v>5</v>
      </c>
      <c r="E349" s="4">
        <v>5</v>
      </c>
      <c r="F349" s="4">
        <v>25</v>
      </c>
      <c r="G349" s="4">
        <v>10</v>
      </c>
      <c r="H349" s="4">
        <v>15</v>
      </c>
      <c r="I349" s="4">
        <v>15</v>
      </c>
      <c r="J349" s="4">
        <v>10</v>
      </c>
      <c r="K349" s="4">
        <v>25</v>
      </c>
      <c r="L349" s="4">
        <v>25</v>
      </c>
      <c r="M349" s="4">
        <v>50</v>
      </c>
    </row>
    <row r="350" spans="1:14" ht="12.75">
      <c r="A350" s="51" t="s">
        <v>72</v>
      </c>
      <c r="B350" s="51" t="s">
        <v>73</v>
      </c>
      <c r="C350" s="52" t="s">
        <v>74</v>
      </c>
      <c r="D350" s="52" t="s">
        <v>75</v>
      </c>
      <c r="E350" s="52" t="s">
        <v>76</v>
      </c>
      <c r="F350" s="52" t="s">
        <v>77</v>
      </c>
      <c r="G350" s="52" t="s">
        <v>78</v>
      </c>
      <c r="H350" s="52" t="s">
        <v>79</v>
      </c>
      <c r="I350" s="52" t="s">
        <v>80</v>
      </c>
      <c r="J350" s="52" t="s">
        <v>81</v>
      </c>
      <c r="K350" s="52" t="s">
        <v>82</v>
      </c>
      <c r="L350" s="52" t="s">
        <v>83</v>
      </c>
      <c r="M350" s="52" t="s">
        <v>84</v>
      </c>
      <c r="N350" s="52" t="s">
        <v>85</v>
      </c>
    </row>
    <row r="351" spans="1:14" ht="12.75">
      <c r="A351" s="50" t="s">
        <v>308</v>
      </c>
      <c r="B351" s="2">
        <v>37</v>
      </c>
      <c r="C351" s="4">
        <v>23</v>
      </c>
      <c r="D351" s="4">
        <v>2</v>
      </c>
      <c r="E351" s="4">
        <v>4</v>
      </c>
      <c r="F351" s="4">
        <v>2</v>
      </c>
      <c r="G351" s="4">
        <v>3</v>
      </c>
      <c r="H351" s="4">
        <v>1</v>
      </c>
      <c r="I351" s="4">
        <v>2</v>
      </c>
      <c r="J351" s="4">
        <v>1</v>
      </c>
      <c r="K351" s="4">
        <v>2</v>
      </c>
      <c r="L351" s="4">
        <v>0</v>
      </c>
      <c r="M351" s="4">
        <v>1</v>
      </c>
      <c r="N351" s="4">
        <v>385</v>
      </c>
    </row>
    <row r="356" spans="1:25" ht="12.75">
      <c r="A356" s="37"/>
      <c r="B356" s="38"/>
      <c r="C356" s="39"/>
      <c r="D356" s="39"/>
      <c r="E356" s="39"/>
      <c r="F356" s="39"/>
      <c r="G356" s="39"/>
      <c r="H356" s="40" t="s">
        <v>315</v>
      </c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18"/>
    </row>
    <row r="357" ht="12.75">
      <c r="A357" s="19" t="s">
        <v>0</v>
      </c>
    </row>
    <row r="358" spans="1:2" ht="12.75">
      <c r="A358" s="2" t="s">
        <v>316</v>
      </c>
      <c r="B358">
        <v>28</v>
      </c>
    </row>
    <row r="359" ht="13.5" thickBot="1">
      <c r="B359"/>
    </row>
    <row r="360" spans="1:25" ht="13.5" thickBot="1">
      <c r="A360"/>
      <c r="B360"/>
      <c r="C360" s="21"/>
      <c r="D360" s="22"/>
      <c r="E360" s="23"/>
      <c r="F360" s="22"/>
      <c r="G360" s="24" t="s">
        <v>311</v>
      </c>
      <c r="H360" s="25">
        <f>+Y394+N398</f>
        <v>789</v>
      </c>
      <c r="I360" s="20"/>
      <c r="J360" s="20"/>
      <c r="L360" s="26" t="s">
        <v>2</v>
      </c>
      <c r="M360" s="20">
        <f>+Y394</f>
        <v>417</v>
      </c>
      <c r="N360" s="54"/>
      <c r="O360" s="54"/>
      <c r="P360" s="31"/>
      <c r="Q360" s="20"/>
      <c r="R360" s="20"/>
      <c r="S360" s="20"/>
      <c r="T360" s="56"/>
      <c r="U360" s="58"/>
      <c r="V360" s="58"/>
      <c r="W360" s="58"/>
      <c r="X360" s="57"/>
      <c r="Y360" s="57"/>
    </row>
    <row r="361" spans="3:16" ht="13.5" thickBot="1">
      <c r="C361" s="21"/>
      <c r="D361" s="22"/>
      <c r="E361" s="27"/>
      <c r="F361" s="27"/>
      <c r="G361" s="24" t="s">
        <v>3</v>
      </c>
      <c r="H361" s="36">
        <f>+H360/B358</f>
        <v>28.178571428571427</v>
      </c>
      <c r="L361" s="26" t="s">
        <v>4</v>
      </c>
      <c r="M361" s="20">
        <f>+N398</f>
        <v>372</v>
      </c>
      <c r="N361" s="54"/>
      <c r="O361" s="54"/>
      <c r="P361" s="31"/>
    </row>
    <row r="362" spans="3:16" ht="12.75">
      <c r="C362" s="20"/>
      <c r="D362"/>
      <c r="E362" s="20"/>
      <c r="F362" s="20"/>
      <c r="G362" s="20"/>
      <c r="H362" s="20"/>
      <c r="L362" s="54"/>
      <c r="M362" s="54"/>
      <c r="N362" s="20"/>
      <c r="O362" s="20"/>
      <c r="P362" s="20"/>
    </row>
    <row r="363" ht="12.75">
      <c r="A363" s="3" t="s">
        <v>5</v>
      </c>
    </row>
    <row r="364" spans="2:24" ht="12.75">
      <c r="B364" s="12" t="s">
        <v>6</v>
      </c>
      <c r="C364" s="4">
        <v>1</v>
      </c>
      <c r="D364" s="4">
        <v>2</v>
      </c>
      <c r="E364" s="4">
        <v>4</v>
      </c>
      <c r="F364" s="4">
        <v>5</v>
      </c>
      <c r="G364" s="4">
        <v>7</v>
      </c>
      <c r="H364" s="4">
        <v>10</v>
      </c>
      <c r="I364" s="4">
        <v>10</v>
      </c>
      <c r="J364" s="4">
        <v>15</v>
      </c>
      <c r="K364" s="4">
        <v>20</v>
      </c>
      <c r="L364" s="4">
        <v>25</v>
      </c>
      <c r="M364" s="4">
        <v>25</v>
      </c>
      <c r="N364" s="4">
        <v>20</v>
      </c>
      <c r="O364" s="4">
        <v>30</v>
      </c>
      <c r="P364" s="4">
        <v>3</v>
      </c>
      <c r="Q364" s="4">
        <v>5</v>
      </c>
      <c r="R364" s="4">
        <v>10</v>
      </c>
      <c r="S364" s="4">
        <v>5</v>
      </c>
      <c r="T364" s="4">
        <v>6</v>
      </c>
      <c r="U364" s="4">
        <v>8</v>
      </c>
      <c r="V364" s="4">
        <v>11</v>
      </c>
      <c r="W364" s="4">
        <v>2</v>
      </c>
      <c r="X364" s="4">
        <v>1</v>
      </c>
    </row>
    <row r="365" spans="1:25" ht="12.75">
      <c r="A365" s="7" t="s">
        <v>7</v>
      </c>
      <c r="B365" s="6" t="s">
        <v>8</v>
      </c>
      <c r="C365" s="6" t="s">
        <v>9</v>
      </c>
      <c r="D365" s="6" t="s">
        <v>10</v>
      </c>
      <c r="E365" s="6" t="s">
        <v>11</v>
      </c>
      <c r="F365" s="6" t="s">
        <v>12</v>
      </c>
      <c r="G365" s="6" t="s">
        <v>13</v>
      </c>
      <c r="H365" s="6" t="s">
        <v>14</v>
      </c>
      <c r="I365" s="6" t="s">
        <v>15</v>
      </c>
      <c r="J365" s="6" t="s">
        <v>16</v>
      </c>
      <c r="K365" s="6" t="s">
        <v>17</v>
      </c>
      <c r="L365" s="6" t="s">
        <v>18</v>
      </c>
      <c r="M365" s="6" t="s">
        <v>19</v>
      </c>
      <c r="N365" s="6" t="s">
        <v>20</v>
      </c>
      <c r="O365" s="6" t="s">
        <v>21</v>
      </c>
      <c r="P365" s="6" t="s">
        <v>22</v>
      </c>
      <c r="Q365" s="6" t="s">
        <v>23</v>
      </c>
      <c r="R365" s="6" t="s">
        <v>24</v>
      </c>
      <c r="S365" s="6" t="s">
        <v>25</v>
      </c>
      <c r="T365" s="6" t="s">
        <v>26</v>
      </c>
      <c r="U365" s="6" t="s">
        <v>27</v>
      </c>
      <c r="V365" s="6" t="s">
        <v>28</v>
      </c>
      <c r="W365" s="6" t="s">
        <v>29</v>
      </c>
      <c r="X365" s="6" t="s">
        <v>30</v>
      </c>
      <c r="Y365" s="6" t="s">
        <v>31</v>
      </c>
    </row>
    <row r="366" spans="1:25" ht="12.75">
      <c r="A366" s="2" t="s">
        <v>32</v>
      </c>
      <c r="B366" s="4" t="s">
        <v>33</v>
      </c>
      <c r="Y366" s="2">
        <f aca="true" t="shared" si="1" ref="Y366:Y386">+C366*$C$16+D366*$D$16+E366*$E$16+F366*$F$16+G366*$G$16+H366*$H$16+I366*$I$16+J366*$J$16+K366*$K$16+L366*$L$16+M366*$M$16+N366*$N$16+O366*$O$16+P366*$P$16+Q366*$Q$16+R366*$R$16+S366*$S$16+T366*$T$16+U366*$U$16+V366*$V$16+W366*$W$16+X366*$X$16</f>
        <v>0</v>
      </c>
    </row>
    <row r="367" spans="1:25" ht="12.75">
      <c r="A367" s="2" t="s">
        <v>34</v>
      </c>
      <c r="B367" s="4" t="s">
        <v>35</v>
      </c>
      <c r="C367" s="4">
        <v>4</v>
      </c>
      <c r="D367" s="4">
        <v>3</v>
      </c>
      <c r="P367" s="4">
        <v>1</v>
      </c>
      <c r="X367" s="4">
        <v>8</v>
      </c>
      <c r="Y367" s="2">
        <f t="shared" si="1"/>
        <v>21</v>
      </c>
    </row>
    <row r="368" spans="1:25" ht="12.75">
      <c r="A368" s="2" t="s">
        <v>36</v>
      </c>
      <c r="B368" s="4" t="s">
        <v>37</v>
      </c>
      <c r="C368" s="4">
        <v>4</v>
      </c>
      <c r="D368" s="4">
        <v>2</v>
      </c>
      <c r="Y368" s="2">
        <f t="shared" si="1"/>
        <v>8</v>
      </c>
    </row>
    <row r="369" spans="1:25" ht="12.75">
      <c r="A369" s="2" t="s">
        <v>38</v>
      </c>
      <c r="B369" s="4" t="s">
        <v>39</v>
      </c>
      <c r="Y369" s="2">
        <f t="shared" si="1"/>
        <v>0</v>
      </c>
    </row>
    <row r="370" spans="1:25" ht="12.75">
      <c r="A370" s="2" t="s">
        <v>40</v>
      </c>
      <c r="B370" s="4" t="s">
        <v>41</v>
      </c>
      <c r="C370" s="4">
        <v>3</v>
      </c>
      <c r="D370" s="4">
        <v>2</v>
      </c>
      <c r="E370" s="4">
        <v>1</v>
      </c>
      <c r="F370" s="4">
        <v>1</v>
      </c>
      <c r="P370" s="4">
        <v>1</v>
      </c>
      <c r="S370" s="4">
        <v>1</v>
      </c>
      <c r="T370" s="4">
        <v>1</v>
      </c>
      <c r="X370" s="4">
        <v>9</v>
      </c>
      <c r="Y370" s="2">
        <f t="shared" si="1"/>
        <v>39</v>
      </c>
    </row>
    <row r="371" spans="1:25" ht="12.75">
      <c r="A371" s="2" t="s">
        <v>42</v>
      </c>
      <c r="B371" s="4" t="s">
        <v>43</v>
      </c>
      <c r="Y371" s="2">
        <f t="shared" si="1"/>
        <v>0</v>
      </c>
    </row>
    <row r="372" spans="1:25" ht="12.75">
      <c r="A372" s="2" t="s">
        <v>44</v>
      </c>
      <c r="B372" s="4" t="s">
        <v>45</v>
      </c>
      <c r="Y372" s="2">
        <f t="shared" si="1"/>
        <v>0</v>
      </c>
    </row>
    <row r="373" spans="1:25" ht="12.75">
      <c r="A373" s="2" t="s">
        <v>46</v>
      </c>
      <c r="B373" s="4" t="s">
        <v>41</v>
      </c>
      <c r="C373" s="4">
        <v>2</v>
      </c>
      <c r="D373" s="4">
        <v>1</v>
      </c>
      <c r="F373" s="4">
        <v>1</v>
      </c>
      <c r="T373" s="4">
        <v>1</v>
      </c>
      <c r="Y373" s="2">
        <f t="shared" si="1"/>
        <v>15</v>
      </c>
    </row>
    <row r="374" spans="1:25" ht="12.75">
      <c r="A374" s="2" t="s">
        <v>47</v>
      </c>
      <c r="B374" s="4" t="s">
        <v>37</v>
      </c>
      <c r="C374" s="4">
        <v>1</v>
      </c>
      <c r="Y374" s="2">
        <f t="shared" si="1"/>
        <v>1</v>
      </c>
    </row>
    <row r="375" spans="1:25" ht="12.75">
      <c r="A375" s="2" t="s">
        <v>48</v>
      </c>
      <c r="B375" s="4" t="s">
        <v>35</v>
      </c>
      <c r="Y375" s="2">
        <f t="shared" si="1"/>
        <v>0</v>
      </c>
    </row>
    <row r="376" spans="1:25" ht="12.75">
      <c r="A376" s="2" t="s">
        <v>49</v>
      </c>
      <c r="B376" s="4" t="s">
        <v>43</v>
      </c>
      <c r="C376" s="4">
        <v>1</v>
      </c>
      <c r="Y376" s="2">
        <f t="shared" si="1"/>
        <v>1</v>
      </c>
    </row>
    <row r="377" spans="1:25" ht="12.75">
      <c r="A377" s="2" t="s">
        <v>50</v>
      </c>
      <c r="B377" s="4" t="s">
        <v>51</v>
      </c>
      <c r="C377" s="4">
        <v>4</v>
      </c>
      <c r="D377" s="4">
        <v>4</v>
      </c>
      <c r="E377" s="4">
        <v>3</v>
      </c>
      <c r="G377" s="4">
        <v>5</v>
      </c>
      <c r="H377" s="4">
        <v>5</v>
      </c>
      <c r="Q377" s="4">
        <v>4</v>
      </c>
      <c r="R377" s="4">
        <v>1</v>
      </c>
      <c r="S377" s="4">
        <v>1</v>
      </c>
      <c r="T377" s="4">
        <v>1</v>
      </c>
      <c r="U377" s="4">
        <v>1</v>
      </c>
      <c r="V377" s="4">
        <v>5</v>
      </c>
      <c r="Y377" s="2">
        <f t="shared" si="1"/>
        <v>213</v>
      </c>
    </row>
    <row r="378" spans="1:25" ht="12.75">
      <c r="A378" s="2" t="s">
        <v>52</v>
      </c>
      <c r="B378" s="4" t="s">
        <v>41</v>
      </c>
      <c r="Y378" s="2">
        <f t="shared" si="1"/>
        <v>0</v>
      </c>
    </row>
    <row r="379" spans="1:25" ht="12.75">
      <c r="A379" s="2" t="s">
        <v>53</v>
      </c>
      <c r="B379" s="4" t="s">
        <v>54</v>
      </c>
      <c r="C379" s="4">
        <v>4</v>
      </c>
      <c r="Y379" s="2">
        <f t="shared" si="1"/>
        <v>4</v>
      </c>
    </row>
    <row r="380" spans="1:25" ht="12.75">
      <c r="A380" s="2" t="s">
        <v>55</v>
      </c>
      <c r="B380" s="4" t="s">
        <v>41</v>
      </c>
      <c r="C380" s="4">
        <v>1</v>
      </c>
      <c r="Y380" s="2">
        <f t="shared" si="1"/>
        <v>1</v>
      </c>
    </row>
    <row r="381" spans="1:25" ht="12.75">
      <c r="A381" s="2" t="s">
        <v>56</v>
      </c>
      <c r="B381" s="4" t="s">
        <v>41</v>
      </c>
      <c r="C381" s="4">
        <v>4</v>
      </c>
      <c r="G381" s="4">
        <v>1</v>
      </c>
      <c r="Y381" s="2">
        <f t="shared" si="1"/>
        <v>11</v>
      </c>
    </row>
    <row r="382" spans="1:25" ht="12.75">
      <c r="A382" s="2" t="s">
        <v>57</v>
      </c>
      <c r="B382" s="4" t="s">
        <v>43</v>
      </c>
      <c r="Y382" s="2">
        <f t="shared" si="1"/>
        <v>0</v>
      </c>
    </row>
    <row r="383" spans="1:25" ht="12.75">
      <c r="A383" s="2" t="s">
        <v>58</v>
      </c>
      <c r="B383" s="4" t="s">
        <v>37</v>
      </c>
      <c r="C383" s="4">
        <v>4</v>
      </c>
      <c r="D383" s="4">
        <v>2</v>
      </c>
      <c r="Y383" s="2">
        <f t="shared" si="1"/>
        <v>8</v>
      </c>
    </row>
    <row r="384" spans="1:25" ht="12.75">
      <c r="A384" s="2" t="s">
        <v>59</v>
      </c>
      <c r="B384" s="4" t="s">
        <v>41</v>
      </c>
      <c r="C384" s="4">
        <v>4</v>
      </c>
      <c r="D384" s="4">
        <v>2</v>
      </c>
      <c r="E384" s="4">
        <v>1</v>
      </c>
      <c r="F384" s="4">
        <v>1</v>
      </c>
      <c r="I384" s="4">
        <v>1</v>
      </c>
      <c r="Q384" s="4">
        <v>1</v>
      </c>
      <c r="T384" s="4">
        <v>1</v>
      </c>
      <c r="W384" s="4">
        <v>1</v>
      </c>
      <c r="X384" s="4">
        <v>6</v>
      </c>
      <c r="Y384" s="2">
        <f t="shared" si="1"/>
        <v>46</v>
      </c>
    </row>
    <row r="385" spans="1:25" ht="12.75">
      <c r="A385" s="2" t="s">
        <v>60</v>
      </c>
      <c r="B385" s="4" t="s">
        <v>61</v>
      </c>
      <c r="C385" s="4">
        <v>3</v>
      </c>
      <c r="W385" s="4">
        <v>1</v>
      </c>
      <c r="Y385" s="2">
        <f t="shared" si="1"/>
        <v>5</v>
      </c>
    </row>
    <row r="386" spans="1:25" ht="12.75">
      <c r="A386" s="2" t="s">
        <v>62</v>
      </c>
      <c r="B386" s="4" t="s">
        <v>35</v>
      </c>
      <c r="C386" s="4">
        <v>2</v>
      </c>
      <c r="Y386" s="2">
        <f t="shared" si="1"/>
        <v>2</v>
      </c>
    </row>
    <row r="387" spans="1:25" ht="12.75">
      <c r="A387" s="2" t="s">
        <v>63</v>
      </c>
      <c r="B387" s="4" t="s">
        <v>64</v>
      </c>
      <c r="C387" s="4">
        <v>4</v>
      </c>
      <c r="D387" s="4">
        <v>3</v>
      </c>
      <c r="Y387" s="2">
        <f>+C387*$C$16+D387*$D$16+E387*$E$16+F387*$F$16+G387*$G$16+H387*$H$16+I387*$I$16+J387*$J$16+K387*$K$16+L387*$L$16+M387*$M$16+N387*$N$16+S381*$O$16+P387*$P$16+Q387*$Q$16+R387*$R$16+S387*$S$16+T387*$T$16+U387*$U$16+V387*$V$16+W387*$W$16+X387*$X$16</f>
        <v>10</v>
      </c>
    </row>
    <row r="388" spans="1:25" ht="12.75">
      <c r="A388" s="2" t="s">
        <v>65</v>
      </c>
      <c r="B388" s="4" t="s">
        <v>35</v>
      </c>
      <c r="C388" s="4">
        <v>1</v>
      </c>
      <c r="Y388" s="2">
        <f aca="true" t="shared" si="2" ref="Y388:Y393">+C388*$C$16+D388*$D$16+E388*$E$16+F388*$F$16+G388*$G$16+H388*$H$16+I388*$I$16+J388*$J$16+K388*$K$16+L388*$L$16+M388*$M$16+N388*$N$16+O388*$O$16+P388*$P$16+Q388*$Q$16+R388*$R$16+S388*$S$16+T388*$T$16+U388*$U$16+V388*$V$16+W388*$W$16+X388*$X$16</f>
        <v>1</v>
      </c>
    </row>
    <row r="389" spans="1:25" ht="12.75">
      <c r="A389" s="2" t="s">
        <v>66</v>
      </c>
      <c r="B389" s="4" t="s">
        <v>43</v>
      </c>
      <c r="C389" s="4">
        <v>1</v>
      </c>
      <c r="Y389" s="2">
        <f t="shared" si="2"/>
        <v>1</v>
      </c>
    </row>
    <row r="390" spans="1:25" ht="12.75">
      <c r="A390" s="2" t="s">
        <v>67</v>
      </c>
      <c r="B390" s="4" t="s">
        <v>61</v>
      </c>
      <c r="C390" s="4">
        <v>4</v>
      </c>
      <c r="D390" s="4">
        <v>2</v>
      </c>
      <c r="Y390" s="2">
        <f t="shared" si="2"/>
        <v>8</v>
      </c>
    </row>
    <row r="391" spans="1:25" ht="12.75">
      <c r="A391" s="2" t="s">
        <v>68</v>
      </c>
      <c r="B391" s="4" t="s">
        <v>54</v>
      </c>
      <c r="C391" s="4">
        <v>3</v>
      </c>
      <c r="D391" s="4">
        <v>1</v>
      </c>
      <c r="E391" s="4">
        <v>1</v>
      </c>
      <c r="Q391" s="4">
        <v>1</v>
      </c>
      <c r="X391" s="4">
        <v>4</v>
      </c>
      <c r="Y391" s="2">
        <f t="shared" si="2"/>
        <v>18</v>
      </c>
    </row>
    <row r="392" spans="1:25" ht="12.75">
      <c r="A392" s="2" t="s">
        <v>69</v>
      </c>
      <c r="B392" s="4" t="s">
        <v>37</v>
      </c>
      <c r="Y392" s="2">
        <f t="shared" si="2"/>
        <v>0</v>
      </c>
    </row>
    <row r="393" spans="1:25" ht="12.75">
      <c r="A393" s="5" t="s">
        <v>70</v>
      </c>
      <c r="B393" s="8" t="s">
        <v>41</v>
      </c>
      <c r="C393" s="8">
        <v>4</v>
      </c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5">
        <f t="shared" si="2"/>
        <v>4</v>
      </c>
    </row>
    <row r="394" spans="1:25" ht="12.75">
      <c r="A394" s="3" t="s">
        <v>71</v>
      </c>
      <c r="B394" s="4"/>
      <c r="C394" s="4">
        <f aca="true" t="shared" si="3" ref="C394:W394">SUM(C366:C393)</f>
        <v>58</v>
      </c>
      <c r="D394" s="4">
        <f t="shared" si="3"/>
        <v>22</v>
      </c>
      <c r="E394" s="4">
        <f t="shared" si="3"/>
        <v>6</v>
      </c>
      <c r="F394" s="4">
        <f t="shared" si="3"/>
        <v>3</v>
      </c>
      <c r="G394" s="4">
        <f t="shared" si="3"/>
        <v>6</v>
      </c>
      <c r="H394" s="4">
        <f t="shared" si="3"/>
        <v>5</v>
      </c>
      <c r="I394" s="4">
        <f t="shared" si="3"/>
        <v>1</v>
      </c>
      <c r="J394" s="4">
        <f t="shared" si="3"/>
        <v>0</v>
      </c>
      <c r="K394" s="4">
        <f t="shared" si="3"/>
        <v>0</v>
      </c>
      <c r="L394" s="4">
        <f t="shared" si="3"/>
        <v>0</v>
      </c>
      <c r="M394" s="4">
        <f t="shared" si="3"/>
        <v>0</v>
      </c>
      <c r="N394" s="4">
        <f t="shared" si="3"/>
        <v>0</v>
      </c>
      <c r="O394" s="4">
        <f t="shared" si="3"/>
        <v>0</v>
      </c>
      <c r="P394" s="4">
        <f t="shared" si="3"/>
        <v>2</v>
      </c>
      <c r="Q394" s="4">
        <f t="shared" si="3"/>
        <v>6</v>
      </c>
      <c r="R394" s="4">
        <f t="shared" si="3"/>
        <v>1</v>
      </c>
      <c r="S394" s="4">
        <f t="shared" si="3"/>
        <v>2</v>
      </c>
      <c r="T394" s="4">
        <f t="shared" si="3"/>
        <v>4</v>
      </c>
      <c r="U394" s="4">
        <f t="shared" si="3"/>
        <v>1</v>
      </c>
      <c r="V394" s="4">
        <f t="shared" si="3"/>
        <v>5</v>
      </c>
      <c r="W394" s="4">
        <f t="shared" si="3"/>
        <v>2</v>
      </c>
      <c r="X394" s="4">
        <v>4</v>
      </c>
      <c r="Y394" s="3">
        <f>SUM(Y366:Y393)</f>
        <v>417</v>
      </c>
    </row>
    <row r="395" spans="1:25" ht="12.75">
      <c r="A395" s="3"/>
      <c r="B395" s="4"/>
      <c r="Y395" s="3"/>
    </row>
    <row r="396" spans="1:13" ht="12.75">
      <c r="A396" s="12" t="s">
        <v>6</v>
      </c>
      <c r="B396" s="2">
        <v>2</v>
      </c>
      <c r="C396" s="4">
        <v>2</v>
      </c>
      <c r="D396" s="4">
        <v>5</v>
      </c>
      <c r="E396" s="4">
        <v>5</v>
      </c>
      <c r="F396" s="4">
        <v>25</v>
      </c>
      <c r="G396" s="4">
        <v>10</v>
      </c>
      <c r="H396" s="4">
        <v>15</v>
      </c>
      <c r="I396" s="4">
        <v>15</v>
      </c>
      <c r="J396" s="4">
        <v>10</v>
      </c>
      <c r="K396" s="4">
        <v>25</v>
      </c>
      <c r="L396" s="4">
        <v>25</v>
      </c>
      <c r="M396" s="4">
        <v>50</v>
      </c>
    </row>
    <row r="397" spans="1:14" ht="12.75">
      <c r="A397" s="7" t="s">
        <v>72</v>
      </c>
      <c r="B397" s="6" t="s">
        <v>73</v>
      </c>
      <c r="C397" s="6" t="s">
        <v>74</v>
      </c>
      <c r="D397" s="6" t="s">
        <v>75</v>
      </c>
      <c r="E397" s="6" t="s">
        <v>76</v>
      </c>
      <c r="F397" s="6" t="s">
        <v>77</v>
      </c>
      <c r="G397" s="6" t="s">
        <v>78</v>
      </c>
      <c r="H397" s="6" t="s">
        <v>79</v>
      </c>
      <c r="I397" s="6" t="s">
        <v>80</v>
      </c>
      <c r="J397" s="6" t="s">
        <v>81</v>
      </c>
      <c r="K397" s="6" t="s">
        <v>82</v>
      </c>
      <c r="L397" s="6" t="s">
        <v>83</v>
      </c>
      <c r="M397" s="6" t="s">
        <v>84</v>
      </c>
      <c r="N397" s="6" t="s">
        <v>85</v>
      </c>
    </row>
    <row r="398" spans="1:14" ht="12.75">
      <c r="A398" s="2" t="s">
        <v>86</v>
      </c>
      <c r="B398" s="4">
        <v>38</v>
      </c>
      <c r="C398" s="4">
        <v>23</v>
      </c>
      <c r="D398" s="2">
        <v>2</v>
      </c>
      <c r="E398" s="4">
        <v>3</v>
      </c>
      <c r="F398" s="4">
        <v>1</v>
      </c>
      <c r="G398" s="4">
        <v>3</v>
      </c>
      <c r="H398" s="4">
        <v>2</v>
      </c>
      <c r="I398" s="4">
        <v>3</v>
      </c>
      <c r="J398" s="4">
        <v>2</v>
      </c>
      <c r="K398" s="4">
        <v>1</v>
      </c>
      <c r="L398" s="4">
        <v>0</v>
      </c>
      <c r="M398" s="4">
        <v>1</v>
      </c>
      <c r="N398" s="13">
        <f>+B398*B396+C398*C396+D398*D396+E398*E396+F398*F396+G398*G396+H398*H396+I398*I396+J398*J396+K398*K396+L398*L396+M398*M396</f>
        <v>372</v>
      </c>
    </row>
  </sheetData>
  <hyperlinks>
    <hyperlink ref="A6" r:id="rId1" display="Rating the 1990 Recruiting Class (July 24, 2002)"/>
  </hyperlinks>
  <printOptions/>
  <pageMargins left="1.25" right="1.2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Will Stewart, TechSideline.com</cp:lastModifiedBy>
  <dcterms:created xsi:type="dcterms:W3CDTF">2005-05-02T18:44:53Z</dcterms:created>
  <dcterms:modified xsi:type="dcterms:W3CDTF">2006-04-13T19:58:27Z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