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<sst xmlns="http://schemas.openxmlformats.org/spreadsheetml/2006/main" count="421" uniqueCount="153">
  <si>
    <t>SuperPrep</t>
  </si>
  <si>
    <t>Rivals</t>
  </si>
  <si>
    <t>Insiders</t>
  </si>
  <si>
    <t>Player</t>
  </si>
  <si>
    <t>State</t>
  </si>
  <si>
    <t>E-50</t>
  </si>
  <si>
    <t>AA</t>
  </si>
  <si>
    <t>Stars</t>
  </si>
  <si>
    <t>Posn</t>
  </si>
  <si>
    <t>Bell, George</t>
  </si>
  <si>
    <t>NC</t>
  </si>
  <si>
    <t>Yes</t>
  </si>
  <si>
    <t>Bowman, Andrew</t>
  </si>
  <si>
    <t>VA</t>
  </si>
  <si>
    <t>Gilchrist, Jeremy</t>
  </si>
  <si>
    <t>Glennon, Sean</t>
  </si>
  <si>
    <t>Green, Michael</t>
  </si>
  <si>
    <t>NJ</t>
  </si>
  <si>
    <t>NR</t>
  </si>
  <si>
    <t>Hicks, Kent</t>
  </si>
  <si>
    <t>Holland, Brandon</t>
  </si>
  <si>
    <t>Howard, Carl</t>
  </si>
  <si>
    <t>Miller, Theodore</t>
  </si>
  <si>
    <t>DC</t>
  </si>
  <si>
    <t>21/25</t>
  </si>
  <si>
    <t>Ore, Branden</t>
  </si>
  <si>
    <t>Royal, Eddie</t>
  </si>
  <si>
    <t>Shuman, Ryan</t>
  </si>
  <si>
    <t>Sturdivant, Purnell</t>
  </si>
  <si>
    <t>Wheeler, Sam</t>
  </si>
  <si>
    <t>Notes</t>
  </si>
  <si>
    <t>SP E-50: SuperPrep Elite 50.  #1 = 5 points, #50 = 1 point, all others scaled. Formula: ((51-rank/50) * 4) +1</t>
  </si>
  <si>
    <t>SP AA: Position rank. #1=5 points, last=1 point, all others scaled.  Formula: ((((Total+1)-rank)/Total)*4)+1</t>
  </si>
  <si>
    <t>SP State: State rank. #1 = 5 points, last = 1 point, all others scaled.  Formula: ((((Total+1)-rank)/Total)*4)+1</t>
  </si>
  <si>
    <t>Rivals 100: Rivals.com Top 100 players. #1=5 points, #100= 1 point, all others scaled.</t>
  </si>
  <si>
    <t>Rivals Stars: 1 point for each star</t>
  </si>
  <si>
    <t>Rivals Position: Position rank. #1 = 5 points, last = 1 point, all others scaled. Formula: ((((Total+1)-rank)/Total)*4)+1</t>
  </si>
  <si>
    <t>Insiders 100: TheInsiders.com Top 100 players. #1=5 points, #100= 1 point, all others scaled.</t>
  </si>
  <si>
    <t>Insiders Stars: 1 point for each star</t>
  </si>
  <si>
    <t>Insiders Position: Position rank. #1 = 5 points, last = 1 point, all others scaled. Formula: ((((Total+1)-rank)/Total)*4)+1</t>
  </si>
  <si>
    <t>SuperPrep Rankings</t>
  </si>
  <si>
    <t>Total</t>
  </si>
  <si>
    <t>Rank</t>
  </si>
  <si>
    <t>Plyrs</t>
  </si>
  <si>
    <t>Points</t>
  </si>
  <si>
    <t>Rivals.com Rankings</t>
  </si>
  <si>
    <t>Top</t>
  </si>
  <si>
    <t>T-100</t>
  </si>
  <si>
    <t>Star</t>
  </si>
  <si>
    <t>TheInsiders.com Rankings</t>
  </si>
  <si>
    <t>Composite Rankings</t>
  </si>
  <si>
    <t>SP</t>
  </si>
  <si>
    <t>Ins.</t>
  </si>
  <si>
    <t>Pts</t>
  </si>
  <si>
    <t>2003 Ave:</t>
  </si>
  <si>
    <t>2002 Ave:</t>
  </si>
  <si>
    <t>2001 Ave:</t>
  </si>
  <si>
    <t>Jones, Kevin</t>
  </si>
  <si>
    <t>X</t>
  </si>
  <si>
    <t>Vick, Marcus</t>
  </si>
  <si>
    <t>Randall, Bryan</t>
  </si>
  <si>
    <t>Lewis, Jonathan</t>
  </si>
  <si>
    <t>Hall, Vince</t>
  </si>
  <si>
    <t>Hall, DeAngelo</t>
  </si>
  <si>
    <t>Lee, Fred</t>
  </si>
  <si>
    <t>Carroll, Tripp</t>
  </si>
  <si>
    <t>Adibi, Xavier</t>
  </si>
  <si>
    <t>Ellis, Chris</t>
  </si>
  <si>
    <t>Hamilton, Justin</t>
  </si>
  <si>
    <t>Kinzer, John</t>
  </si>
  <si>
    <t>Gore, Brandon</t>
  </si>
  <si>
    <t>Humes, Cedric</t>
  </si>
  <si>
    <t>Bradley, Curtis</t>
  </si>
  <si>
    <t>Walton, D.J.</t>
  </si>
  <si>
    <t>King, Jeff</t>
  </si>
  <si>
    <t>Welsh, Matt</t>
  </si>
  <si>
    <t>Tapp, Darryl</t>
  </si>
  <si>
    <t>Imoh, Mike</t>
  </si>
  <si>
    <t>Rouse, Aaron</t>
  </si>
  <si>
    <t>Pannell, Chris</t>
  </si>
  <si>
    <t>McPherson, Brian</t>
  </si>
  <si>
    <t>Brown, Duane</t>
  </si>
  <si>
    <t>Williams, Jimmy (ATH)</t>
  </si>
  <si>
    <t>Lewis, Kenny</t>
  </si>
  <si>
    <t>Wade, Cary</t>
  </si>
  <si>
    <t>Hunt, Will</t>
  </si>
  <si>
    <t>Veney, Lamar</t>
  </si>
  <si>
    <t>Robertson, Kory</t>
  </si>
  <si>
    <t>Schmitt, Nick</t>
  </si>
  <si>
    <t>Booker, Barry</t>
  </si>
  <si>
    <t>Holt, Cory</t>
  </si>
  <si>
    <t>McGrath, Danny</t>
  </si>
  <si>
    <t>Warren, Blake</t>
  </si>
  <si>
    <t>Hilton, Kevin</t>
  </si>
  <si>
    <t>Razzano, Joey</t>
  </si>
  <si>
    <t>Warren, Brett</t>
  </si>
  <si>
    <t>Brown, Mike</t>
  </si>
  <si>
    <t>Murphy, Jason</t>
  </si>
  <si>
    <t>Powell, Carlton</t>
  </si>
  <si>
    <t>Anderson, James</t>
  </si>
  <si>
    <t>Minor, Roland</t>
  </si>
  <si>
    <t>Rutherford, Antoine</t>
  </si>
  <si>
    <t>Clifton, Chris</t>
  </si>
  <si>
    <t>Marshman, Nick</t>
  </si>
  <si>
    <t>Burnett, Chris</t>
  </si>
  <si>
    <t>Burchette, Noland</t>
  </si>
  <si>
    <t>Clowney, David</t>
  </si>
  <si>
    <t>Fleck, Andrew</t>
  </si>
  <si>
    <t>Parker, DJ</t>
  </si>
  <si>
    <t>Sandidge, Tim</t>
  </si>
  <si>
    <t>Hill, Brenden</t>
  </si>
  <si>
    <t>Hodges, Demetrius</t>
  </si>
  <si>
    <t>Butler, Reggie</t>
  </si>
  <si>
    <t>Parker, Robert</t>
  </si>
  <si>
    <t>Frye, Brandon</t>
  </si>
  <si>
    <t>Recruiting Rankings 2004</t>
  </si>
  <si>
    <t>RecruitingRankings2004.xls</t>
  </si>
  <si>
    <t>Number of recruits:</t>
  </si>
  <si>
    <t>Notes:</t>
  </si>
  <si>
    <t>2.  Brandon Flowers (Hargrave), Justin Harper (Hargrave), Maurice Reevey (FUMA), and Josh Morgan (FUMA) are not included because they were prep players</t>
  </si>
  <si>
    <t>1.  Brandon Holland and Sam Wheeler later prepped; William Wall not included here because he didn't sign a 2004 LOI.</t>
  </si>
  <si>
    <t>2004 Ave:</t>
  </si>
  <si>
    <t>Four-Year Average:</t>
  </si>
  <si>
    <t>Comparison of 2001-2004 Classes</t>
  </si>
  <si>
    <t>10/35</t>
  </si>
  <si>
    <t>7/32</t>
  </si>
  <si>
    <t>12/32</t>
  </si>
  <si>
    <t>3/32</t>
  </si>
  <si>
    <t>22/38</t>
  </si>
  <si>
    <t>5/32</t>
  </si>
  <si>
    <t>26/32</t>
  </si>
  <si>
    <t>12/38</t>
  </si>
  <si>
    <t>24/34</t>
  </si>
  <si>
    <t>10/32</t>
  </si>
  <si>
    <t>1/32</t>
  </si>
  <si>
    <t>24/32</t>
  </si>
  <si>
    <t>13/32</t>
  </si>
  <si>
    <t>12/52</t>
  </si>
  <si>
    <t>30/41</t>
  </si>
  <si>
    <t>49/79</t>
  </si>
  <si>
    <t>10/31</t>
  </si>
  <si>
    <t>12/48</t>
  </si>
  <si>
    <t>29/59</t>
  </si>
  <si>
    <t>13/79</t>
  </si>
  <si>
    <t>6/134</t>
  </si>
  <si>
    <t>12/127</t>
  </si>
  <si>
    <t>82/125</t>
  </si>
  <si>
    <t>25/82</t>
  </si>
  <si>
    <t>5/88</t>
  </si>
  <si>
    <t>47/89</t>
  </si>
  <si>
    <t>51/134</t>
  </si>
  <si>
    <t>27/125</t>
  </si>
  <si>
    <t>28/88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</si>
</sst>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1" fillId="0" borderId="7" xfId="0" applyNumberFormat="1" applyFont="1" applyFill="1" applyBorder="1" applyAlignment="1" applyProtection="1">
      <alignment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" fillId="0" borderId="8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alignment/>
      <protection locked="0"/>
    </xf>
    <xf numFmtId="0" fontId="1" fillId="0" borderId="4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NumberFormat="1" applyFont="1" applyFill="1" applyBorder="1" applyAlignment="1" applyProtection="1" quotePrefix="1">
      <alignment horizontal="center"/>
      <protection locked="0"/>
    </xf>
    <xf numFmtId="17" fontId="0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NumberFormat="1" applyFont="1" applyFill="1" applyBorder="1" applyAlignment="1" applyProtection="1" quotePrefix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zoomScale="90" zoomScaleNormal="90" workbookViewId="0" topLeftCell="A1">
      <selection activeCell="A136" sqref="A136"/>
    </sheetView>
  </sheetViews>
  <sheetFormatPr defaultColWidth="9.140625" defaultRowHeight="12.75"/>
  <cols>
    <col min="1" max="1" width="21.421875" style="1" customWidth="1"/>
    <col min="2" max="3" width="6.57421875" style="1" customWidth="1"/>
    <col min="4" max="4" width="6.00390625" style="1" customWidth="1"/>
    <col min="5" max="5" width="6.8515625" style="1" customWidth="1"/>
    <col min="6" max="6" width="7.140625" style="1" customWidth="1"/>
    <col min="7" max="7" width="6.57421875" style="1" customWidth="1"/>
    <col min="8" max="8" width="7.140625" style="1" customWidth="1"/>
    <col min="9" max="9" width="6.421875" style="1" customWidth="1"/>
    <col min="10" max="10" width="8.57421875" style="1" customWidth="1"/>
    <col min="11" max="11" width="7.7109375" style="1" customWidth="1"/>
    <col min="12" max="12" width="8.00390625" style="1" customWidth="1"/>
    <col min="13" max="13" width="6.7109375" style="1" customWidth="1"/>
    <col min="14" max="14" width="6.421875" style="1" customWidth="1"/>
    <col min="15" max="15" width="6.57421875" style="1" customWidth="1"/>
  </cols>
  <sheetData>
    <row r="1" ht="12.75">
      <c r="A1" s="2" t="s">
        <v>115</v>
      </c>
    </row>
    <row r="2" ht="12.75">
      <c r="A2" s="1" t="s">
        <v>116</v>
      </c>
    </row>
    <row r="4" spans="1:2" ht="12.75">
      <c r="A4" s="13" t="s">
        <v>117</v>
      </c>
      <c r="B4" s="1">
        <v>14</v>
      </c>
    </row>
    <row r="5" ht="12.75">
      <c r="A5" s="13"/>
    </row>
    <row r="6" ht="12.75">
      <c r="A6" s="35" t="s">
        <v>118</v>
      </c>
    </row>
    <row r="7" ht="12.75">
      <c r="A7" s="1" t="s">
        <v>120</v>
      </c>
    </row>
    <row r="8" ht="12.75">
      <c r="A8" s="1" t="s">
        <v>119</v>
      </c>
    </row>
    <row r="10" spans="1:11" ht="12.75">
      <c r="A10" s="2"/>
      <c r="B10" s="2"/>
      <c r="C10" s="6"/>
      <c r="D10" s="4" t="s">
        <v>0</v>
      </c>
      <c r="E10" s="7"/>
      <c r="F10" s="6"/>
      <c r="G10" s="4" t="s">
        <v>1</v>
      </c>
      <c r="H10" s="7"/>
      <c r="I10" s="6"/>
      <c r="J10" s="4" t="s">
        <v>2</v>
      </c>
      <c r="K10" s="7"/>
    </row>
    <row r="11" spans="1:11" ht="12.75">
      <c r="A11" s="31" t="s">
        <v>3</v>
      </c>
      <c r="B11" s="32" t="s">
        <v>4</v>
      </c>
      <c r="C11" s="8" t="s">
        <v>5</v>
      </c>
      <c r="D11" s="5" t="s">
        <v>6</v>
      </c>
      <c r="E11" s="5" t="s">
        <v>4</v>
      </c>
      <c r="F11" s="8">
        <v>100</v>
      </c>
      <c r="G11" s="5" t="s">
        <v>7</v>
      </c>
      <c r="H11" s="9" t="s">
        <v>8</v>
      </c>
      <c r="I11" s="8">
        <v>100</v>
      </c>
      <c r="J11" s="5" t="s">
        <v>7</v>
      </c>
      <c r="K11" s="9" t="s">
        <v>8</v>
      </c>
    </row>
    <row r="12" spans="1:11" ht="12.75">
      <c r="A12" s="1" t="s">
        <v>9</v>
      </c>
      <c r="B12" s="1" t="s">
        <v>10</v>
      </c>
      <c r="C12" s="3"/>
      <c r="D12" s="14" t="s">
        <v>11</v>
      </c>
      <c r="E12" s="37" t="s">
        <v>124</v>
      </c>
      <c r="F12" s="13"/>
      <c r="G12" s="13">
        <v>4</v>
      </c>
      <c r="H12" s="39" t="s">
        <v>137</v>
      </c>
      <c r="I12" s="1">
        <v>68</v>
      </c>
      <c r="J12" s="1">
        <v>4</v>
      </c>
      <c r="K12" s="40" t="s">
        <v>144</v>
      </c>
    </row>
    <row r="13" spans="1:11" ht="12.75">
      <c r="A13" s="1" t="s">
        <v>12</v>
      </c>
      <c r="B13" s="1" t="s">
        <v>13</v>
      </c>
      <c r="C13" s="10"/>
      <c r="D13" s="14" t="s">
        <v>11</v>
      </c>
      <c r="E13" s="37" t="s">
        <v>125</v>
      </c>
      <c r="F13" s="13"/>
      <c r="G13" s="13">
        <v>3</v>
      </c>
      <c r="H13" s="38" t="s">
        <v>138</v>
      </c>
      <c r="J13" s="1">
        <v>4</v>
      </c>
      <c r="K13" s="40" t="s">
        <v>145</v>
      </c>
    </row>
    <row r="14" spans="1:11" ht="12.75">
      <c r="A14" s="1" t="s">
        <v>14</v>
      </c>
      <c r="B14" s="1" t="s">
        <v>13</v>
      </c>
      <c r="C14" s="10"/>
      <c r="D14" s="14"/>
      <c r="E14" s="37" t="s">
        <v>126</v>
      </c>
      <c r="F14" s="13"/>
      <c r="G14" s="13">
        <v>3</v>
      </c>
      <c r="H14" s="38" t="s">
        <v>139</v>
      </c>
      <c r="J14" s="1">
        <v>3</v>
      </c>
      <c r="K14" s="40" t="s">
        <v>146</v>
      </c>
    </row>
    <row r="15" spans="1:11" ht="12.75">
      <c r="A15" s="1" t="s">
        <v>15</v>
      </c>
      <c r="B15" s="1" t="s">
        <v>13</v>
      </c>
      <c r="C15" s="10"/>
      <c r="D15" s="14" t="s">
        <v>11</v>
      </c>
      <c r="E15" s="37" t="s">
        <v>127</v>
      </c>
      <c r="F15" s="13"/>
      <c r="G15" s="13">
        <v>4</v>
      </c>
      <c r="H15" s="38" t="s">
        <v>140</v>
      </c>
      <c r="J15" s="1">
        <v>3</v>
      </c>
      <c r="K15" s="40" t="s">
        <v>147</v>
      </c>
    </row>
    <row r="16" spans="1:11" ht="12.75">
      <c r="A16" s="1" t="s">
        <v>16</v>
      </c>
      <c r="B16" s="1" t="s">
        <v>17</v>
      </c>
      <c r="C16" s="10"/>
      <c r="D16" s="14"/>
      <c r="E16" s="38" t="s">
        <v>128</v>
      </c>
      <c r="F16" s="13"/>
      <c r="G16" s="13">
        <v>2</v>
      </c>
      <c r="H16" s="12" t="s">
        <v>18</v>
      </c>
      <c r="J16" s="1">
        <v>2</v>
      </c>
      <c r="K16" s="13" t="s">
        <v>18</v>
      </c>
    </row>
    <row r="17" spans="1:11" ht="12.75">
      <c r="A17" s="1" t="s">
        <v>19</v>
      </c>
      <c r="B17" s="1" t="s">
        <v>13</v>
      </c>
      <c r="C17" s="10"/>
      <c r="D17" s="14" t="s">
        <v>11</v>
      </c>
      <c r="E17" s="37" t="s">
        <v>129</v>
      </c>
      <c r="F17" s="13"/>
      <c r="G17" s="13">
        <v>4</v>
      </c>
      <c r="H17" s="38" t="s">
        <v>141</v>
      </c>
      <c r="J17" s="1">
        <v>4</v>
      </c>
      <c r="K17" s="40" t="s">
        <v>148</v>
      </c>
    </row>
    <row r="18" spans="1:11" ht="12.75">
      <c r="A18" s="1" t="s">
        <v>20</v>
      </c>
      <c r="B18" s="1" t="s">
        <v>13</v>
      </c>
      <c r="C18" s="10"/>
      <c r="D18" s="14"/>
      <c r="E18" s="37" t="s">
        <v>130</v>
      </c>
      <c r="F18" s="13"/>
      <c r="G18" s="13">
        <v>3</v>
      </c>
      <c r="H18" s="12" t="s">
        <v>18</v>
      </c>
      <c r="J18" s="1">
        <v>2</v>
      </c>
      <c r="K18" s="13" t="s">
        <v>18</v>
      </c>
    </row>
    <row r="19" spans="1:11" ht="12.75">
      <c r="A19" s="1" t="s">
        <v>21</v>
      </c>
      <c r="B19" s="1" t="s">
        <v>17</v>
      </c>
      <c r="C19" s="10"/>
      <c r="D19" s="14" t="s">
        <v>11</v>
      </c>
      <c r="E19" s="37" t="s">
        <v>131</v>
      </c>
      <c r="F19" s="14"/>
      <c r="G19" s="13">
        <v>3</v>
      </c>
      <c r="H19" s="38" t="s">
        <v>142</v>
      </c>
      <c r="J19" s="1">
        <v>3</v>
      </c>
      <c r="K19" s="40" t="s">
        <v>149</v>
      </c>
    </row>
    <row r="20" spans="1:11" ht="12.75">
      <c r="A20" s="1" t="s">
        <v>22</v>
      </c>
      <c r="B20" s="1" t="s">
        <v>23</v>
      </c>
      <c r="C20" s="10"/>
      <c r="D20" s="14"/>
      <c r="E20" s="37" t="s">
        <v>132</v>
      </c>
      <c r="F20" s="13"/>
      <c r="G20" s="13">
        <v>2</v>
      </c>
      <c r="H20" s="38" t="s">
        <v>24</v>
      </c>
      <c r="J20" s="1">
        <v>2</v>
      </c>
      <c r="K20" s="13" t="s">
        <v>18</v>
      </c>
    </row>
    <row r="21" spans="1:11" ht="12.75">
      <c r="A21" s="1" t="s">
        <v>25</v>
      </c>
      <c r="B21" s="1" t="s">
        <v>13</v>
      </c>
      <c r="C21" s="10"/>
      <c r="D21" s="14" t="s">
        <v>11</v>
      </c>
      <c r="E21" s="37" t="s">
        <v>133</v>
      </c>
      <c r="F21" s="13"/>
      <c r="G21" s="13">
        <v>2</v>
      </c>
      <c r="H21" s="12" t="s">
        <v>18</v>
      </c>
      <c r="J21" s="1">
        <v>3</v>
      </c>
      <c r="K21" s="40" t="s">
        <v>150</v>
      </c>
    </row>
    <row r="22" spans="1:11" ht="12.75">
      <c r="A22" s="1" t="s">
        <v>26</v>
      </c>
      <c r="B22" s="1" t="s">
        <v>13</v>
      </c>
      <c r="C22" s="10"/>
      <c r="D22" s="14" t="s">
        <v>11</v>
      </c>
      <c r="E22" s="37" t="s">
        <v>134</v>
      </c>
      <c r="F22" s="13"/>
      <c r="G22" s="13">
        <v>4</v>
      </c>
      <c r="H22" s="38" t="s">
        <v>143</v>
      </c>
      <c r="J22" s="1">
        <v>3</v>
      </c>
      <c r="K22" s="38" t="s">
        <v>151</v>
      </c>
    </row>
    <row r="23" spans="1:11" ht="12.75">
      <c r="A23" s="1" t="s">
        <v>27</v>
      </c>
      <c r="B23" s="1" t="s">
        <v>13</v>
      </c>
      <c r="C23" s="10"/>
      <c r="D23" s="14"/>
      <c r="E23" s="37" t="s">
        <v>135</v>
      </c>
      <c r="F23" s="13"/>
      <c r="G23" s="13">
        <v>2</v>
      </c>
      <c r="H23" s="12" t="s">
        <v>18</v>
      </c>
      <c r="J23" s="1">
        <v>2</v>
      </c>
      <c r="K23" s="13" t="s">
        <v>18</v>
      </c>
    </row>
    <row r="24" spans="1:11" ht="12.75">
      <c r="A24" s="1" t="s">
        <v>28</v>
      </c>
      <c r="B24" s="1" t="s">
        <v>13</v>
      </c>
      <c r="C24" s="10"/>
      <c r="D24" s="14"/>
      <c r="E24" s="37" t="s">
        <v>136</v>
      </c>
      <c r="F24" s="13"/>
      <c r="G24" s="13">
        <v>2</v>
      </c>
      <c r="H24" s="12" t="s">
        <v>18</v>
      </c>
      <c r="J24" s="1">
        <v>3</v>
      </c>
      <c r="K24" s="40" t="s">
        <v>152</v>
      </c>
    </row>
    <row r="25" spans="1:11" ht="12.75">
      <c r="A25" s="23" t="s">
        <v>29</v>
      </c>
      <c r="B25" s="23" t="s">
        <v>13</v>
      </c>
      <c r="C25" s="27"/>
      <c r="D25" s="29"/>
      <c r="E25" s="29" t="s">
        <v>18</v>
      </c>
      <c r="F25" s="30"/>
      <c r="G25" s="30">
        <v>3</v>
      </c>
      <c r="H25" s="34" t="s">
        <v>18</v>
      </c>
      <c r="I25" s="23"/>
      <c r="J25" s="23">
        <v>2</v>
      </c>
      <c r="K25" s="30" t="s">
        <v>18</v>
      </c>
    </row>
    <row r="27" ht="12.75">
      <c r="A27" s="2" t="s">
        <v>30</v>
      </c>
    </row>
    <row r="28" ht="12.75">
      <c r="A28" s="1" t="s">
        <v>31</v>
      </c>
    </row>
    <row r="29" ht="12.75">
      <c r="A29" s="1" t="s">
        <v>32</v>
      </c>
    </row>
    <row r="30" ht="12.75">
      <c r="A30" s="1" t="s">
        <v>33</v>
      </c>
    </row>
    <row r="32" ht="12.75">
      <c r="A32" s="1" t="s">
        <v>34</v>
      </c>
    </row>
    <row r="33" ht="12.75">
      <c r="A33" s="1" t="s">
        <v>35</v>
      </c>
    </row>
    <row r="34" ht="12.75">
      <c r="A34" s="1" t="s">
        <v>36</v>
      </c>
    </row>
    <row r="36" ht="12.75">
      <c r="A36" s="1" t="s">
        <v>37</v>
      </c>
    </row>
    <row r="37" ht="12.75">
      <c r="A37" s="1" t="s">
        <v>38</v>
      </c>
    </row>
    <row r="38" ht="12.75">
      <c r="A38" s="1" t="s">
        <v>39</v>
      </c>
    </row>
    <row r="40" spans="1:15" ht="12.75">
      <c r="A40" s="15"/>
      <c r="B40" s="16"/>
      <c r="C40" s="16"/>
      <c r="D40" s="16"/>
      <c r="E40" s="16"/>
      <c r="F40" s="4"/>
      <c r="G40" s="4" t="s">
        <v>40</v>
      </c>
      <c r="H40" s="16"/>
      <c r="I40" s="16"/>
      <c r="J40" s="16"/>
      <c r="K40" s="16"/>
      <c r="L40" s="7"/>
      <c r="O40" s="11"/>
    </row>
    <row r="41" spans="1:14" ht="12.75">
      <c r="A41" s="18"/>
      <c r="B41" s="24"/>
      <c r="C41" s="19" t="s">
        <v>5</v>
      </c>
      <c r="D41" s="19" t="s">
        <v>5</v>
      </c>
      <c r="E41" s="19" t="s">
        <v>6</v>
      </c>
      <c r="F41" s="19" t="s">
        <v>6</v>
      </c>
      <c r="G41" s="19" t="s">
        <v>4</v>
      </c>
      <c r="H41" s="19" t="s">
        <v>4</v>
      </c>
      <c r="I41" s="19" t="s">
        <v>5</v>
      </c>
      <c r="J41" s="19" t="s">
        <v>6</v>
      </c>
      <c r="K41" s="19" t="s">
        <v>4</v>
      </c>
      <c r="L41" s="20" t="s">
        <v>41</v>
      </c>
      <c r="M41" s="11"/>
      <c r="N41" s="11"/>
    </row>
    <row r="42" spans="1:14" ht="12.75">
      <c r="A42" s="21" t="s">
        <v>3</v>
      </c>
      <c r="B42" s="25" t="s">
        <v>4</v>
      </c>
      <c r="C42" s="5" t="s">
        <v>42</v>
      </c>
      <c r="D42" s="5" t="s">
        <v>43</v>
      </c>
      <c r="E42" s="25" t="s">
        <v>42</v>
      </c>
      <c r="F42" s="25" t="s">
        <v>43</v>
      </c>
      <c r="G42" s="25" t="s">
        <v>42</v>
      </c>
      <c r="H42" s="25" t="s">
        <v>43</v>
      </c>
      <c r="I42" s="5" t="s">
        <v>44</v>
      </c>
      <c r="J42" s="5" t="s">
        <v>44</v>
      </c>
      <c r="K42" s="5" t="s">
        <v>44</v>
      </c>
      <c r="L42" s="9" t="s">
        <v>44</v>
      </c>
      <c r="M42" s="11"/>
      <c r="N42" s="11"/>
    </row>
    <row r="43" spans="1:12" ht="12.75">
      <c r="A43" s="1" t="s">
        <v>9</v>
      </c>
      <c r="B43" s="1" t="s">
        <v>10</v>
      </c>
      <c r="C43" s="3"/>
      <c r="D43" s="10"/>
      <c r="E43" s="10">
        <v>26</v>
      </c>
      <c r="F43" s="10">
        <v>28</v>
      </c>
      <c r="G43" s="10">
        <v>10</v>
      </c>
      <c r="H43" s="10">
        <v>35</v>
      </c>
      <c r="I43" s="3"/>
      <c r="J43" s="3">
        <f>(((F43+1)-E43)/F43)*4+1</f>
        <v>1.4285714285714286</v>
      </c>
      <c r="K43" s="3">
        <f aca="true" t="shared" si="0" ref="K43:K55">(((H43+1)-G43)/H43)*4+1</f>
        <v>3.9714285714285715</v>
      </c>
      <c r="L43" s="3">
        <f aca="true" t="shared" si="1" ref="L43:L56">+I43+J43+K43</f>
        <v>5.4</v>
      </c>
    </row>
    <row r="44" spans="1:12" ht="12.75">
      <c r="A44" s="1" t="s">
        <v>12</v>
      </c>
      <c r="B44" s="1" t="s">
        <v>13</v>
      </c>
      <c r="C44" s="3"/>
      <c r="D44" s="10"/>
      <c r="E44" s="10">
        <v>24</v>
      </c>
      <c r="F44" s="10">
        <v>28</v>
      </c>
      <c r="G44" s="10">
        <v>7</v>
      </c>
      <c r="H44" s="10">
        <v>32</v>
      </c>
      <c r="I44" s="3"/>
      <c r="J44" s="3">
        <f>(((F44+1)-E44)/F44)*4+1</f>
        <v>1.7142857142857144</v>
      </c>
      <c r="K44" s="3">
        <f t="shared" si="0"/>
        <v>4.25</v>
      </c>
      <c r="L44" s="3">
        <f t="shared" si="1"/>
        <v>5.964285714285714</v>
      </c>
    </row>
    <row r="45" spans="1:12" ht="12.75">
      <c r="A45" s="1" t="s">
        <v>14</v>
      </c>
      <c r="B45" s="1" t="s">
        <v>13</v>
      </c>
      <c r="C45" s="3"/>
      <c r="D45" s="10"/>
      <c r="E45" s="10"/>
      <c r="F45" s="10"/>
      <c r="G45" s="10">
        <v>12</v>
      </c>
      <c r="H45" s="10">
        <v>32</v>
      </c>
      <c r="I45" s="3"/>
      <c r="K45" s="3">
        <f t="shared" si="0"/>
        <v>3.625</v>
      </c>
      <c r="L45" s="3">
        <f t="shared" si="1"/>
        <v>3.625</v>
      </c>
    </row>
    <row r="46" spans="1:12" ht="12.75">
      <c r="A46" s="1" t="s">
        <v>15</v>
      </c>
      <c r="B46" s="1" t="s">
        <v>13</v>
      </c>
      <c r="C46" s="3"/>
      <c r="D46" s="10"/>
      <c r="E46" s="10">
        <v>18</v>
      </c>
      <c r="F46" s="10">
        <v>30</v>
      </c>
      <c r="G46" s="10">
        <v>3</v>
      </c>
      <c r="H46" s="10">
        <v>32</v>
      </c>
      <c r="I46" s="3"/>
      <c r="J46" s="3">
        <f>(((F46+1)-E46)/F46)*4+1</f>
        <v>2.7333333333333334</v>
      </c>
      <c r="K46" s="3">
        <f t="shared" si="0"/>
        <v>4.75</v>
      </c>
      <c r="L46" s="3">
        <f t="shared" si="1"/>
        <v>7.483333333333333</v>
      </c>
    </row>
    <row r="47" spans="1:12" ht="12.75">
      <c r="A47" s="1" t="s">
        <v>16</v>
      </c>
      <c r="B47" s="1" t="s">
        <v>17</v>
      </c>
      <c r="C47" s="3"/>
      <c r="D47" s="10"/>
      <c r="E47" s="10"/>
      <c r="F47" s="10"/>
      <c r="G47" s="10">
        <v>22</v>
      </c>
      <c r="H47" s="10">
        <v>38</v>
      </c>
      <c r="I47" s="3"/>
      <c r="J47" s="3"/>
      <c r="K47" s="3">
        <f t="shared" si="0"/>
        <v>2.7894736842105265</v>
      </c>
      <c r="L47" s="3">
        <f t="shared" si="1"/>
        <v>2.7894736842105265</v>
      </c>
    </row>
    <row r="48" spans="1:12" ht="12.75">
      <c r="A48" s="1" t="s">
        <v>19</v>
      </c>
      <c r="B48" s="1" t="s">
        <v>13</v>
      </c>
      <c r="C48" s="3"/>
      <c r="D48" s="10"/>
      <c r="E48" s="10">
        <v>19</v>
      </c>
      <c r="F48" s="10">
        <v>34</v>
      </c>
      <c r="G48" s="10">
        <v>5</v>
      </c>
      <c r="H48" s="10">
        <v>32</v>
      </c>
      <c r="I48" s="3"/>
      <c r="J48" s="3">
        <f>(((F48+1)-E48)/F48)*4+1</f>
        <v>2.8823529411764706</v>
      </c>
      <c r="K48" s="3">
        <f t="shared" si="0"/>
        <v>4.5</v>
      </c>
      <c r="L48" s="3">
        <f t="shared" si="1"/>
        <v>7.382352941176471</v>
      </c>
    </row>
    <row r="49" spans="1:12" ht="12.75">
      <c r="A49" s="1" t="s">
        <v>20</v>
      </c>
      <c r="B49" s="1" t="s">
        <v>13</v>
      </c>
      <c r="C49" s="10"/>
      <c r="D49" s="10"/>
      <c r="E49" s="10"/>
      <c r="F49" s="10"/>
      <c r="G49" s="10">
        <v>26</v>
      </c>
      <c r="H49" s="10">
        <v>32</v>
      </c>
      <c r="I49" s="3"/>
      <c r="K49" s="3">
        <f t="shared" si="0"/>
        <v>1.875</v>
      </c>
      <c r="L49" s="3">
        <f t="shared" si="1"/>
        <v>1.875</v>
      </c>
    </row>
    <row r="50" spans="1:12" ht="12.75">
      <c r="A50" s="1" t="s">
        <v>21</v>
      </c>
      <c r="B50" s="1" t="s">
        <v>17</v>
      </c>
      <c r="C50" s="10"/>
      <c r="D50" s="10"/>
      <c r="E50" s="10">
        <v>53</v>
      </c>
      <c r="F50" s="10">
        <v>62</v>
      </c>
      <c r="G50" s="10">
        <v>12</v>
      </c>
      <c r="H50" s="10">
        <v>38</v>
      </c>
      <c r="I50" s="3"/>
      <c r="J50" s="3">
        <f>(((F50+1)-E50)/F50)*4+1</f>
        <v>1.6451612903225805</v>
      </c>
      <c r="K50" s="3">
        <f t="shared" si="0"/>
        <v>3.8421052631578947</v>
      </c>
      <c r="L50" s="3">
        <f t="shared" si="1"/>
        <v>5.487266553480476</v>
      </c>
    </row>
    <row r="51" spans="1:12" ht="12.75">
      <c r="A51" s="1" t="s">
        <v>22</v>
      </c>
      <c r="B51" s="1" t="s">
        <v>23</v>
      </c>
      <c r="C51" s="10"/>
      <c r="D51" s="10"/>
      <c r="E51" s="10"/>
      <c r="F51" s="10"/>
      <c r="G51" s="10">
        <v>24</v>
      </c>
      <c r="H51" s="10">
        <v>34</v>
      </c>
      <c r="I51" s="3"/>
      <c r="J51" s="3"/>
      <c r="K51" s="3">
        <f t="shared" si="0"/>
        <v>2.2941176470588234</v>
      </c>
      <c r="L51" s="3">
        <f t="shared" si="1"/>
        <v>2.2941176470588234</v>
      </c>
    </row>
    <row r="52" spans="1:12" ht="12.75">
      <c r="A52" s="1" t="s">
        <v>25</v>
      </c>
      <c r="B52" s="1" t="s">
        <v>13</v>
      </c>
      <c r="C52" s="10"/>
      <c r="D52" s="10"/>
      <c r="E52" s="10">
        <v>28</v>
      </c>
      <c r="F52" s="10">
        <v>28</v>
      </c>
      <c r="G52" s="10">
        <v>10</v>
      </c>
      <c r="H52" s="10">
        <v>32</v>
      </c>
      <c r="I52" s="3"/>
      <c r="J52" s="3">
        <f>(((F52+1)-E52)/F52)*4+1</f>
        <v>1.1428571428571428</v>
      </c>
      <c r="K52" s="3">
        <f t="shared" si="0"/>
        <v>3.875</v>
      </c>
      <c r="L52" s="3">
        <f t="shared" si="1"/>
        <v>5.017857142857142</v>
      </c>
    </row>
    <row r="53" spans="1:12" ht="12.75">
      <c r="A53" s="1" t="s">
        <v>26</v>
      </c>
      <c r="B53" s="1" t="s">
        <v>13</v>
      </c>
      <c r="C53" s="3"/>
      <c r="D53" s="10"/>
      <c r="E53" s="10">
        <v>14</v>
      </c>
      <c r="F53" s="10">
        <v>34</v>
      </c>
      <c r="G53" s="10">
        <v>1</v>
      </c>
      <c r="H53" s="10">
        <v>32</v>
      </c>
      <c r="I53" s="3"/>
      <c r="J53" s="3">
        <f>(((F53+1)-E53)/F53)*4+1</f>
        <v>3.4705882352941178</v>
      </c>
      <c r="K53" s="3">
        <f t="shared" si="0"/>
        <v>5</v>
      </c>
      <c r="L53" s="3">
        <f t="shared" si="1"/>
        <v>8.470588235294118</v>
      </c>
    </row>
    <row r="54" spans="1:12" ht="12.75">
      <c r="A54" s="1" t="s">
        <v>27</v>
      </c>
      <c r="B54" s="1" t="s">
        <v>13</v>
      </c>
      <c r="C54" s="3"/>
      <c r="D54" s="10"/>
      <c r="E54" s="10"/>
      <c r="F54" s="10"/>
      <c r="G54" s="10">
        <v>24</v>
      </c>
      <c r="H54" s="10">
        <v>32</v>
      </c>
      <c r="I54" s="3"/>
      <c r="K54" s="3">
        <f t="shared" si="0"/>
        <v>2.125</v>
      </c>
      <c r="L54" s="3">
        <f t="shared" si="1"/>
        <v>2.125</v>
      </c>
    </row>
    <row r="55" spans="1:12" ht="12.75">
      <c r="A55" s="1" t="s">
        <v>28</v>
      </c>
      <c r="B55" s="1" t="s">
        <v>13</v>
      </c>
      <c r="C55" s="3"/>
      <c r="D55" s="10"/>
      <c r="E55" s="10"/>
      <c r="F55" s="10"/>
      <c r="G55" s="10">
        <v>13</v>
      </c>
      <c r="H55" s="10">
        <v>32</v>
      </c>
      <c r="I55" s="3"/>
      <c r="K55" s="3">
        <f t="shared" si="0"/>
        <v>3.5</v>
      </c>
      <c r="L55" s="3">
        <f t="shared" si="1"/>
        <v>3.5</v>
      </c>
    </row>
    <row r="56" spans="1:12" ht="12.75">
      <c r="A56" s="23" t="s">
        <v>29</v>
      </c>
      <c r="B56" s="23" t="s">
        <v>13</v>
      </c>
      <c r="C56" s="27"/>
      <c r="D56" s="27"/>
      <c r="E56" s="27"/>
      <c r="F56" s="27"/>
      <c r="G56" s="27"/>
      <c r="H56" s="27"/>
      <c r="I56" s="28"/>
      <c r="J56" s="28"/>
      <c r="K56" s="28"/>
      <c r="L56" s="28">
        <f t="shared" si="1"/>
        <v>0</v>
      </c>
    </row>
    <row r="57" spans="3:9" ht="12.75">
      <c r="C57" s="3"/>
      <c r="D57" s="3"/>
      <c r="E57" s="3"/>
      <c r="F57" s="3"/>
      <c r="G57" s="3"/>
      <c r="H57" s="3"/>
      <c r="I57" s="3"/>
    </row>
    <row r="59" spans="1:11" ht="12.75">
      <c r="A59" s="15"/>
      <c r="B59" s="16"/>
      <c r="C59" s="16"/>
      <c r="D59" s="4"/>
      <c r="E59" s="4" t="s">
        <v>45</v>
      </c>
      <c r="F59" s="16"/>
      <c r="G59" s="16"/>
      <c r="H59" s="16"/>
      <c r="I59" s="16"/>
      <c r="J59" s="17"/>
      <c r="K59" s="11"/>
    </row>
    <row r="60" spans="1:11" ht="12.75">
      <c r="A60" s="18"/>
      <c r="B60" s="24"/>
      <c r="C60" s="19" t="s">
        <v>46</v>
      </c>
      <c r="D60" s="19"/>
      <c r="E60" s="19" t="s">
        <v>8</v>
      </c>
      <c r="F60" s="11" t="s">
        <v>8</v>
      </c>
      <c r="G60" s="19" t="s">
        <v>47</v>
      </c>
      <c r="H60" s="19" t="s">
        <v>48</v>
      </c>
      <c r="I60" s="11" t="s">
        <v>8</v>
      </c>
      <c r="J60" s="20" t="s">
        <v>41</v>
      </c>
      <c r="K60" s="11"/>
    </row>
    <row r="61" spans="1:11" ht="12.75">
      <c r="A61" s="21" t="s">
        <v>3</v>
      </c>
      <c r="B61" s="25" t="s">
        <v>4</v>
      </c>
      <c r="C61" s="5">
        <v>100</v>
      </c>
      <c r="D61" s="5" t="s">
        <v>7</v>
      </c>
      <c r="E61" s="25" t="s">
        <v>42</v>
      </c>
      <c r="F61" s="5" t="s">
        <v>43</v>
      </c>
      <c r="G61" s="5" t="s">
        <v>44</v>
      </c>
      <c r="H61" s="5" t="s">
        <v>44</v>
      </c>
      <c r="I61" s="5" t="s">
        <v>44</v>
      </c>
      <c r="J61" s="9" t="s">
        <v>44</v>
      </c>
      <c r="K61" s="11"/>
    </row>
    <row r="62" spans="1:11" ht="12.75">
      <c r="A62" s="1" t="s">
        <v>9</v>
      </c>
      <c r="B62" s="1" t="s">
        <v>10</v>
      </c>
      <c r="C62" s="10"/>
      <c r="D62" s="13">
        <v>4</v>
      </c>
      <c r="E62" s="1">
        <v>12</v>
      </c>
      <c r="F62" s="1">
        <v>52</v>
      </c>
      <c r="G62" s="3"/>
      <c r="H62" s="13">
        <v>4</v>
      </c>
      <c r="I62" s="3">
        <f>(((F62+1)-E62)/F62)*4+1</f>
        <v>4.153846153846153</v>
      </c>
      <c r="J62" s="3">
        <f aca="true" t="shared" si="2" ref="J62:J75">+G62+H62+I62</f>
        <v>8.153846153846153</v>
      </c>
      <c r="K62" s="3"/>
    </row>
    <row r="63" spans="1:11" ht="12.75">
      <c r="A63" s="1" t="s">
        <v>12</v>
      </c>
      <c r="B63" s="1" t="s">
        <v>13</v>
      </c>
      <c r="C63" s="10"/>
      <c r="D63" s="13">
        <v>3</v>
      </c>
      <c r="E63" s="1">
        <v>30</v>
      </c>
      <c r="F63" s="1">
        <v>41</v>
      </c>
      <c r="G63" s="3"/>
      <c r="H63" s="13">
        <v>3</v>
      </c>
      <c r="I63" s="3">
        <f>(((F63+1)-E63)/F63)*4+1</f>
        <v>2.1707317073170733</v>
      </c>
      <c r="J63" s="3">
        <f t="shared" si="2"/>
        <v>5.170731707317073</v>
      </c>
      <c r="K63" s="3"/>
    </row>
    <row r="64" spans="1:11" ht="12.75">
      <c r="A64" s="1" t="s">
        <v>14</v>
      </c>
      <c r="B64" s="1" t="s">
        <v>13</v>
      </c>
      <c r="C64" s="10"/>
      <c r="D64" s="13">
        <v>3</v>
      </c>
      <c r="E64" s="1">
        <v>49</v>
      </c>
      <c r="F64" s="1">
        <v>79</v>
      </c>
      <c r="G64" s="3"/>
      <c r="H64" s="13">
        <v>3</v>
      </c>
      <c r="I64" s="3">
        <f>(((F64+1)-E64)/F64)*4+1</f>
        <v>2.569620253164557</v>
      </c>
      <c r="J64" s="3">
        <f t="shared" si="2"/>
        <v>5.5696202531645564</v>
      </c>
      <c r="K64" s="3"/>
    </row>
    <row r="65" spans="1:11" ht="12.75">
      <c r="A65" s="1" t="s">
        <v>15</v>
      </c>
      <c r="B65" s="1" t="s">
        <v>13</v>
      </c>
      <c r="C65" s="10"/>
      <c r="D65" s="13">
        <v>4</v>
      </c>
      <c r="E65" s="1">
        <v>10</v>
      </c>
      <c r="F65" s="1">
        <v>31</v>
      </c>
      <c r="G65" s="3"/>
      <c r="H65" s="13">
        <v>4</v>
      </c>
      <c r="I65" s="3">
        <f>(((F65+1)-E65)/F65)*4+1</f>
        <v>3.838709677419355</v>
      </c>
      <c r="J65" s="3">
        <f t="shared" si="2"/>
        <v>7.838709677419355</v>
      </c>
      <c r="K65" s="3"/>
    </row>
    <row r="66" spans="1:11" ht="12.75">
      <c r="A66" s="1" t="s">
        <v>16</v>
      </c>
      <c r="B66" s="1" t="s">
        <v>17</v>
      </c>
      <c r="C66" s="10"/>
      <c r="D66" s="13">
        <v>2</v>
      </c>
      <c r="G66" s="3"/>
      <c r="H66" s="13">
        <v>2</v>
      </c>
      <c r="I66" s="3"/>
      <c r="J66" s="3">
        <f t="shared" si="2"/>
        <v>2</v>
      </c>
      <c r="K66" s="3"/>
    </row>
    <row r="67" spans="1:11" ht="12.75">
      <c r="A67" s="1" t="s">
        <v>19</v>
      </c>
      <c r="B67" s="1" t="s">
        <v>13</v>
      </c>
      <c r="C67" s="10"/>
      <c r="D67" s="13">
        <v>4</v>
      </c>
      <c r="E67" s="1">
        <v>12</v>
      </c>
      <c r="F67" s="1">
        <v>48</v>
      </c>
      <c r="G67" s="3"/>
      <c r="H67" s="13">
        <v>4</v>
      </c>
      <c r="I67" s="3">
        <f>(((F67+1)-E67)/F67)*4+1</f>
        <v>4.083333333333334</v>
      </c>
      <c r="J67" s="3">
        <f t="shared" si="2"/>
        <v>8.083333333333334</v>
      </c>
      <c r="K67" s="3"/>
    </row>
    <row r="68" spans="1:11" ht="12.75">
      <c r="A68" s="1" t="s">
        <v>20</v>
      </c>
      <c r="B68" s="1" t="s">
        <v>13</v>
      </c>
      <c r="C68" s="10"/>
      <c r="D68" s="13">
        <v>3</v>
      </c>
      <c r="G68" s="3"/>
      <c r="H68" s="13">
        <v>3</v>
      </c>
      <c r="I68" s="3"/>
      <c r="J68" s="3">
        <f t="shared" si="2"/>
        <v>3</v>
      </c>
      <c r="K68" s="3"/>
    </row>
    <row r="69" spans="1:11" ht="12.75">
      <c r="A69" s="1" t="s">
        <v>21</v>
      </c>
      <c r="B69" s="1" t="s">
        <v>17</v>
      </c>
      <c r="C69" s="10"/>
      <c r="D69" s="13">
        <v>3</v>
      </c>
      <c r="E69" s="1">
        <v>29</v>
      </c>
      <c r="F69" s="1">
        <v>59</v>
      </c>
      <c r="H69" s="13">
        <v>3</v>
      </c>
      <c r="I69" s="3">
        <f>(((F69+1)-E69)/F69)*4+1</f>
        <v>3.1016949152542375</v>
      </c>
      <c r="J69" s="3">
        <f t="shared" si="2"/>
        <v>6.101694915254237</v>
      </c>
      <c r="K69" s="3"/>
    </row>
    <row r="70" spans="1:11" ht="12.75">
      <c r="A70" s="1" t="s">
        <v>22</v>
      </c>
      <c r="B70" s="1" t="s">
        <v>23</v>
      </c>
      <c r="C70" s="10"/>
      <c r="D70" s="13">
        <v>2</v>
      </c>
      <c r="E70" s="1">
        <v>21</v>
      </c>
      <c r="F70" s="1">
        <v>25</v>
      </c>
      <c r="G70" s="3"/>
      <c r="H70" s="13">
        <v>2</v>
      </c>
      <c r="I70" s="3">
        <f>(((F70+1)-E70)/F70)*4+1</f>
        <v>1.8</v>
      </c>
      <c r="J70" s="3">
        <f t="shared" si="2"/>
        <v>3.8</v>
      </c>
      <c r="K70" s="3"/>
    </row>
    <row r="71" spans="1:11" ht="12.75">
      <c r="A71" s="1" t="s">
        <v>25</v>
      </c>
      <c r="B71" s="1" t="s">
        <v>13</v>
      </c>
      <c r="C71" s="10"/>
      <c r="D71" s="13">
        <v>2</v>
      </c>
      <c r="G71" s="3"/>
      <c r="H71" s="13">
        <v>2</v>
      </c>
      <c r="I71" s="3"/>
      <c r="J71" s="3">
        <f t="shared" si="2"/>
        <v>2</v>
      </c>
      <c r="K71" s="3"/>
    </row>
    <row r="72" spans="1:11" ht="12.75">
      <c r="A72" s="1" t="s">
        <v>26</v>
      </c>
      <c r="B72" s="1" t="s">
        <v>13</v>
      </c>
      <c r="C72" s="10"/>
      <c r="D72" s="13">
        <v>4</v>
      </c>
      <c r="E72" s="1">
        <v>13</v>
      </c>
      <c r="F72" s="1">
        <v>79</v>
      </c>
      <c r="H72" s="13">
        <v>4</v>
      </c>
      <c r="I72" s="3">
        <f>(((F72+1)-E72)/F72)*4+1</f>
        <v>4.3924050632911396</v>
      </c>
      <c r="J72" s="3">
        <f t="shared" si="2"/>
        <v>8.39240506329114</v>
      </c>
      <c r="K72" s="3"/>
    </row>
    <row r="73" spans="1:11" ht="12.75">
      <c r="A73" s="1" t="s">
        <v>27</v>
      </c>
      <c r="B73" s="1" t="s">
        <v>13</v>
      </c>
      <c r="C73" s="10"/>
      <c r="D73" s="13">
        <v>2</v>
      </c>
      <c r="H73" s="13">
        <v>2</v>
      </c>
      <c r="I73" s="3"/>
      <c r="J73" s="3">
        <f t="shared" si="2"/>
        <v>2</v>
      </c>
      <c r="K73" s="3"/>
    </row>
    <row r="74" spans="1:11" ht="12.75">
      <c r="A74" s="1" t="s">
        <v>28</v>
      </c>
      <c r="B74" s="1" t="s">
        <v>13</v>
      </c>
      <c r="C74" s="10"/>
      <c r="D74" s="13">
        <v>2</v>
      </c>
      <c r="H74" s="13">
        <v>2</v>
      </c>
      <c r="I74" s="3"/>
      <c r="J74" s="3">
        <f t="shared" si="2"/>
        <v>2</v>
      </c>
      <c r="K74" s="3"/>
    </row>
    <row r="75" spans="1:11" ht="12.75">
      <c r="A75" s="23" t="s">
        <v>29</v>
      </c>
      <c r="B75" s="23" t="s">
        <v>13</v>
      </c>
      <c r="C75" s="27"/>
      <c r="D75" s="30">
        <v>3</v>
      </c>
      <c r="E75" s="23"/>
      <c r="F75" s="23"/>
      <c r="G75" s="28"/>
      <c r="H75" s="30">
        <v>3</v>
      </c>
      <c r="I75" s="28"/>
      <c r="J75" s="28">
        <f t="shared" si="2"/>
        <v>3</v>
      </c>
      <c r="K75" s="3"/>
    </row>
    <row r="78" spans="1:11" ht="12.75">
      <c r="A78" s="15"/>
      <c r="B78" s="16"/>
      <c r="C78" s="16"/>
      <c r="D78" s="4"/>
      <c r="E78" s="4" t="s">
        <v>49</v>
      </c>
      <c r="F78" s="16"/>
      <c r="G78" s="16"/>
      <c r="H78" s="16"/>
      <c r="I78" s="16"/>
      <c r="J78" s="17"/>
      <c r="K78" s="11"/>
    </row>
    <row r="79" spans="1:10" ht="12.75">
      <c r="A79" s="18"/>
      <c r="B79" s="24"/>
      <c r="C79" s="19" t="s">
        <v>46</v>
      </c>
      <c r="D79" s="19"/>
      <c r="E79" s="19" t="s">
        <v>8</v>
      </c>
      <c r="F79" s="11" t="s">
        <v>8</v>
      </c>
      <c r="G79" s="19" t="s">
        <v>47</v>
      </c>
      <c r="H79" s="19" t="s">
        <v>48</v>
      </c>
      <c r="I79" s="11" t="s">
        <v>8</v>
      </c>
      <c r="J79" s="20" t="s">
        <v>41</v>
      </c>
    </row>
    <row r="80" spans="1:10" ht="12.75">
      <c r="A80" s="21" t="s">
        <v>3</v>
      </c>
      <c r="B80" s="25" t="s">
        <v>4</v>
      </c>
      <c r="C80" s="5">
        <v>100</v>
      </c>
      <c r="D80" s="5" t="s">
        <v>7</v>
      </c>
      <c r="E80" s="25" t="s">
        <v>42</v>
      </c>
      <c r="F80" s="5" t="s">
        <v>43</v>
      </c>
      <c r="G80" s="5" t="s">
        <v>44</v>
      </c>
      <c r="H80" s="5" t="s">
        <v>44</v>
      </c>
      <c r="I80" s="5" t="s">
        <v>44</v>
      </c>
      <c r="J80" s="9" t="s">
        <v>44</v>
      </c>
    </row>
    <row r="81" spans="1:10" ht="12.75">
      <c r="A81" s="1" t="s">
        <v>9</v>
      </c>
      <c r="B81" s="1" t="s">
        <v>10</v>
      </c>
      <c r="C81" s="10">
        <v>68</v>
      </c>
      <c r="D81" s="1">
        <v>4</v>
      </c>
      <c r="E81" s="1">
        <v>6</v>
      </c>
      <c r="F81" s="1">
        <v>134</v>
      </c>
      <c r="G81">
        <f>+(((101-C81)/100)*4)+1</f>
        <v>2.3200000000000003</v>
      </c>
      <c r="H81" s="1">
        <v>4</v>
      </c>
      <c r="I81" s="3">
        <f aca="true" t="shared" si="3" ref="I81:I93">(((F81+1)-E81)/F81)*4+1</f>
        <v>4.850746268656716</v>
      </c>
      <c r="J81" s="3">
        <f aca="true" t="shared" si="4" ref="J81:J94">+G81+H81+I81</f>
        <v>11.170746268656718</v>
      </c>
    </row>
    <row r="82" spans="1:10" ht="12.75">
      <c r="A82" s="1" t="s">
        <v>12</v>
      </c>
      <c r="B82" s="1" t="s">
        <v>13</v>
      </c>
      <c r="C82" s="10"/>
      <c r="D82" s="1">
        <v>4</v>
      </c>
      <c r="E82" s="1">
        <v>12</v>
      </c>
      <c r="F82" s="1">
        <v>127</v>
      </c>
      <c r="G82" s="3"/>
      <c r="H82" s="1">
        <v>4</v>
      </c>
      <c r="I82" s="3">
        <f t="shared" si="3"/>
        <v>4.653543307086615</v>
      </c>
      <c r="J82" s="3">
        <f t="shared" si="4"/>
        <v>8.653543307086615</v>
      </c>
    </row>
    <row r="83" spans="1:10" ht="12.75">
      <c r="A83" s="1" t="s">
        <v>14</v>
      </c>
      <c r="B83" s="1" t="s">
        <v>13</v>
      </c>
      <c r="C83" s="10"/>
      <c r="D83" s="1">
        <v>3</v>
      </c>
      <c r="E83" s="1">
        <v>82</v>
      </c>
      <c r="F83" s="1">
        <v>125</v>
      </c>
      <c r="G83" s="3"/>
      <c r="H83" s="1">
        <v>3</v>
      </c>
      <c r="I83" s="3">
        <f t="shared" si="3"/>
        <v>2.408</v>
      </c>
      <c r="J83" s="3">
        <f t="shared" si="4"/>
        <v>5.4079999999999995</v>
      </c>
    </row>
    <row r="84" spans="1:10" ht="12.75">
      <c r="A84" s="1" t="s">
        <v>15</v>
      </c>
      <c r="B84" s="1" t="s">
        <v>13</v>
      </c>
      <c r="C84" s="10"/>
      <c r="D84" s="1">
        <v>3</v>
      </c>
      <c r="E84" s="1">
        <v>25</v>
      </c>
      <c r="F84" s="1">
        <v>82</v>
      </c>
      <c r="G84" s="3"/>
      <c r="H84" s="1">
        <v>3</v>
      </c>
      <c r="I84" s="3">
        <f t="shared" si="3"/>
        <v>3.8292682926829267</v>
      </c>
      <c r="J84" s="3">
        <f t="shared" si="4"/>
        <v>6.829268292682927</v>
      </c>
    </row>
    <row r="85" spans="1:10" ht="12.75">
      <c r="A85" s="1" t="s">
        <v>16</v>
      </c>
      <c r="B85" s="1" t="s">
        <v>17</v>
      </c>
      <c r="C85" s="10"/>
      <c r="D85" s="1">
        <v>2</v>
      </c>
      <c r="G85" s="3"/>
      <c r="H85" s="1">
        <v>2</v>
      </c>
      <c r="I85" s="3"/>
      <c r="J85" s="3">
        <f t="shared" si="4"/>
        <v>2</v>
      </c>
    </row>
    <row r="86" spans="1:10" ht="12.75">
      <c r="A86" s="1" t="s">
        <v>19</v>
      </c>
      <c r="B86" s="1" t="s">
        <v>13</v>
      </c>
      <c r="C86" s="10"/>
      <c r="D86" s="1">
        <v>4</v>
      </c>
      <c r="E86" s="1">
        <v>5</v>
      </c>
      <c r="F86" s="1">
        <v>88</v>
      </c>
      <c r="G86" s="3"/>
      <c r="H86" s="1">
        <v>4</v>
      </c>
      <c r="I86" s="3">
        <f t="shared" si="3"/>
        <v>4.818181818181818</v>
      </c>
      <c r="J86" s="3">
        <f t="shared" si="4"/>
        <v>8.818181818181818</v>
      </c>
    </row>
    <row r="87" spans="1:10" ht="12.75">
      <c r="A87" s="1" t="s">
        <v>20</v>
      </c>
      <c r="B87" s="1" t="s">
        <v>13</v>
      </c>
      <c r="C87" s="10"/>
      <c r="D87" s="1">
        <v>2</v>
      </c>
      <c r="G87" s="3"/>
      <c r="H87" s="1">
        <v>2</v>
      </c>
      <c r="I87" s="3"/>
      <c r="J87" s="3">
        <f t="shared" si="4"/>
        <v>2</v>
      </c>
    </row>
    <row r="88" spans="1:10" ht="12.75">
      <c r="A88" s="1" t="s">
        <v>21</v>
      </c>
      <c r="B88" s="1" t="s">
        <v>17</v>
      </c>
      <c r="C88" s="10"/>
      <c r="D88" s="1">
        <v>3</v>
      </c>
      <c r="E88" s="1">
        <v>47</v>
      </c>
      <c r="F88" s="1">
        <v>89</v>
      </c>
      <c r="G88" s="3"/>
      <c r="H88" s="1">
        <v>3</v>
      </c>
      <c r="I88" s="3">
        <f t="shared" si="3"/>
        <v>2.9325842696629216</v>
      </c>
      <c r="J88" s="3">
        <f t="shared" si="4"/>
        <v>5.932584269662922</v>
      </c>
    </row>
    <row r="89" spans="1:10" ht="12.75">
      <c r="A89" s="1" t="s">
        <v>22</v>
      </c>
      <c r="B89" s="1" t="s">
        <v>23</v>
      </c>
      <c r="C89" s="10"/>
      <c r="D89" s="1">
        <v>2</v>
      </c>
      <c r="G89" s="3"/>
      <c r="H89" s="1">
        <v>2</v>
      </c>
      <c r="I89" s="3"/>
      <c r="J89" s="3">
        <f t="shared" si="4"/>
        <v>2</v>
      </c>
    </row>
    <row r="90" spans="1:10" ht="12.75">
      <c r="A90" s="1" t="s">
        <v>25</v>
      </c>
      <c r="B90" s="1" t="s">
        <v>13</v>
      </c>
      <c r="C90" s="10"/>
      <c r="D90" s="1">
        <v>3</v>
      </c>
      <c r="E90" s="1">
        <v>51</v>
      </c>
      <c r="F90" s="1">
        <v>134</v>
      </c>
      <c r="G90" s="3"/>
      <c r="H90" s="1">
        <v>3</v>
      </c>
      <c r="I90" s="3">
        <f t="shared" si="3"/>
        <v>3.5074626865671643</v>
      </c>
      <c r="J90" s="3">
        <f t="shared" si="4"/>
        <v>6.507462686567164</v>
      </c>
    </row>
    <row r="91" spans="1:10" ht="12.75">
      <c r="A91" s="1" t="s">
        <v>26</v>
      </c>
      <c r="B91" s="1" t="s">
        <v>13</v>
      </c>
      <c r="C91" s="10"/>
      <c r="D91" s="1">
        <v>3</v>
      </c>
      <c r="E91" s="1">
        <v>27</v>
      </c>
      <c r="F91" s="1">
        <v>125</v>
      </c>
      <c r="H91" s="1">
        <v>3</v>
      </c>
      <c r="I91" s="3">
        <f t="shared" si="3"/>
        <v>4.168</v>
      </c>
      <c r="J91" s="3">
        <f t="shared" si="4"/>
        <v>7.168</v>
      </c>
    </row>
    <row r="92" spans="1:10" ht="12.75">
      <c r="A92" s="1" t="s">
        <v>27</v>
      </c>
      <c r="B92" s="1" t="s">
        <v>13</v>
      </c>
      <c r="C92" s="10"/>
      <c r="D92" s="1">
        <v>2</v>
      </c>
      <c r="H92" s="1">
        <v>2</v>
      </c>
      <c r="I92" s="3"/>
      <c r="J92" s="3">
        <f t="shared" si="4"/>
        <v>2</v>
      </c>
    </row>
    <row r="93" spans="1:10" ht="12.75">
      <c r="A93" s="1" t="s">
        <v>28</v>
      </c>
      <c r="B93" s="1" t="s">
        <v>13</v>
      </c>
      <c r="C93" s="10"/>
      <c r="D93" s="1">
        <v>3</v>
      </c>
      <c r="E93" s="1">
        <v>28</v>
      </c>
      <c r="F93" s="1">
        <v>88</v>
      </c>
      <c r="H93" s="1">
        <v>3</v>
      </c>
      <c r="I93" s="3">
        <f t="shared" si="3"/>
        <v>3.772727272727273</v>
      </c>
      <c r="J93" s="3">
        <f t="shared" si="4"/>
        <v>6.772727272727273</v>
      </c>
    </row>
    <row r="94" spans="1:10" ht="12.75">
      <c r="A94" s="23" t="s">
        <v>29</v>
      </c>
      <c r="B94" s="23" t="s">
        <v>13</v>
      </c>
      <c r="C94" s="27"/>
      <c r="D94" s="23">
        <v>2</v>
      </c>
      <c r="E94" s="23"/>
      <c r="F94" s="23"/>
      <c r="G94" s="28"/>
      <c r="H94" s="23">
        <v>2</v>
      </c>
      <c r="I94" s="28"/>
      <c r="J94" s="28">
        <f t="shared" si="4"/>
        <v>2</v>
      </c>
    </row>
    <row r="95" spans="3:10" ht="12.75">
      <c r="C95" s="10"/>
      <c r="G95" s="3"/>
      <c r="I95" s="3"/>
      <c r="J95" s="3"/>
    </row>
    <row r="98" spans="1:5" ht="12.75">
      <c r="A98" s="15"/>
      <c r="B98" s="4" t="s">
        <v>50</v>
      </c>
      <c r="C98" s="16"/>
      <c r="D98" s="4"/>
      <c r="E98" s="17"/>
    </row>
    <row r="99" spans="1:9" ht="12.75">
      <c r="A99" s="18"/>
      <c r="B99" s="19" t="s">
        <v>51</v>
      </c>
      <c r="C99" s="19" t="s">
        <v>1</v>
      </c>
      <c r="D99" s="19" t="s">
        <v>52</v>
      </c>
      <c r="E99" s="20" t="s">
        <v>41</v>
      </c>
      <c r="G99" s="11"/>
      <c r="H99" s="11"/>
      <c r="I99" s="11"/>
    </row>
    <row r="100" spans="1:9" ht="12.75">
      <c r="A100" s="21" t="s">
        <v>3</v>
      </c>
      <c r="B100" s="5" t="s">
        <v>53</v>
      </c>
      <c r="C100" s="5" t="s">
        <v>53</v>
      </c>
      <c r="D100" s="5" t="s">
        <v>53</v>
      </c>
      <c r="E100" s="9" t="s">
        <v>53</v>
      </c>
      <c r="G100" s="11"/>
      <c r="H100" s="11"/>
      <c r="I100" s="11"/>
    </row>
    <row r="101" spans="1:9" ht="12.75">
      <c r="A101" s="1" t="s">
        <v>9</v>
      </c>
      <c r="B101" s="22">
        <f>+L43</f>
        <v>5.4</v>
      </c>
      <c r="C101" s="22">
        <f>+J62</f>
        <v>8.153846153846153</v>
      </c>
      <c r="D101" s="22">
        <f>+J81</f>
        <v>11.170746268656718</v>
      </c>
      <c r="E101" s="22">
        <f aca="true" t="shared" si="5" ref="E101:E114">+B101+C101+D101</f>
        <v>24.724592422502873</v>
      </c>
      <c r="H101" s="3"/>
      <c r="I101" s="3"/>
    </row>
    <row r="102" spans="1:9" ht="12.75">
      <c r="A102" s="1" t="s">
        <v>12</v>
      </c>
      <c r="B102" s="22">
        <f>+L44</f>
        <v>5.964285714285714</v>
      </c>
      <c r="C102" s="22">
        <f>+J63</f>
        <v>5.170731707317073</v>
      </c>
      <c r="D102" s="22">
        <f>+J82</f>
        <v>8.653543307086615</v>
      </c>
      <c r="E102" s="22">
        <f t="shared" si="5"/>
        <v>19.788560728689404</v>
      </c>
      <c r="H102" s="3"/>
      <c r="I102" s="3"/>
    </row>
    <row r="103" spans="1:9" ht="12.75">
      <c r="A103" s="1" t="s">
        <v>14</v>
      </c>
      <c r="B103" s="22">
        <f aca="true" t="shared" si="6" ref="B103:B114">+L45</f>
        <v>3.625</v>
      </c>
      <c r="C103" s="22">
        <f aca="true" t="shared" si="7" ref="C103:C114">+J64</f>
        <v>5.5696202531645564</v>
      </c>
      <c r="D103" s="22">
        <f aca="true" t="shared" si="8" ref="D103:D114">+J83</f>
        <v>5.4079999999999995</v>
      </c>
      <c r="E103" s="22">
        <f t="shared" si="5"/>
        <v>14.602620253164556</v>
      </c>
      <c r="H103" s="10"/>
      <c r="I103" s="3"/>
    </row>
    <row r="104" spans="1:9" ht="12.75">
      <c r="A104" s="1" t="s">
        <v>15</v>
      </c>
      <c r="B104" s="22">
        <f t="shared" si="6"/>
        <v>7.483333333333333</v>
      </c>
      <c r="C104" s="22">
        <f t="shared" si="7"/>
        <v>7.838709677419355</v>
      </c>
      <c r="D104" s="22">
        <f t="shared" si="8"/>
        <v>6.829268292682927</v>
      </c>
      <c r="E104" s="22">
        <f t="shared" si="5"/>
        <v>22.151311303435616</v>
      </c>
      <c r="H104" s="3"/>
      <c r="I104" s="3"/>
    </row>
    <row r="105" spans="1:9" ht="12.75">
      <c r="A105" s="1" t="s">
        <v>16</v>
      </c>
      <c r="B105" s="22">
        <f t="shared" si="6"/>
        <v>2.7894736842105265</v>
      </c>
      <c r="C105" s="22">
        <f t="shared" si="7"/>
        <v>2</v>
      </c>
      <c r="D105" s="22">
        <f t="shared" si="8"/>
        <v>2</v>
      </c>
      <c r="E105" s="22">
        <f t="shared" si="5"/>
        <v>6.7894736842105265</v>
      </c>
      <c r="H105" s="10"/>
      <c r="I105" s="3"/>
    </row>
    <row r="106" spans="1:9" ht="12.75">
      <c r="A106" s="1" t="s">
        <v>19</v>
      </c>
      <c r="B106" s="22">
        <f t="shared" si="6"/>
        <v>7.382352941176471</v>
      </c>
      <c r="C106" s="22">
        <f t="shared" si="7"/>
        <v>8.083333333333334</v>
      </c>
      <c r="D106" s="22">
        <f t="shared" si="8"/>
        <v>8.818181818181818</v>
      </c>
      <c r="E106" s="22">
        <f t="shared" si="5"/>
        <v>24.283868092691623</v>
      </c>
      <c r="H106" s="3"/>
      <c r="I106" s="3"/>
    </row>
    <row r="107" spans="1:9" ht="12.75">
      <c r="A107" s="1" t="s">
        <v>20</v>
      </c>
      <c r="B107" s="22">
        <f t="shared" si="6"/>
        <v>1.875</v>
      </c>
      <c r="C107" s="22">
        <f t="shared" si="7"/>
        <v>3</v>
      </c>
      <c r="D107" s="22">
        <f t="shared" si="8"/>
        <v>2</v>
      </c>
      <c r="E107" s="22">
        <f t="shared" si="5"/>
        <v>6.875</v>
      </c>
      <c r="H107" s="3"/>
      <c r="I107" s="3"/>
    </row>
    <row r="108" spans="1:9" ht="12.75">
      <c r="A108" s="1" t="s">
        <v>21</v>
      </c>
      <c r="B108" s="22">
        <f t="shared" si="6"/>
        <v>5.487266553480476</v>
      </c>
      <c r="C108" s="22">
        <f t="shared" si="7"/>
        <v>6.101694915254237</v>
      </c>
      <c r="D108" s="22">
        <f t="shared" si="8"/>
        <v>5.932584269662922</v>
      </c>
      <c r="E108" s="22">
        <f t="shared" si="5"/>
        <v>17.521545738397634</v>
      </c>
      <c r="H108" s="3"/>
      <c r="I108" s="3"/>
    </row>
    <row r="109" spans="1:9" ht="12.75">
      <c r="A109" s="1" t="s">
        <v>22</v>
      </c>
      <c r="B109" s="22">
        <f t="shared" si="6"/>
        <v>2.2941176470588234</v>
      </c>
      <c r="C109" s="22">
        <f t="shared" si="7"/>
        <v>3.8</v>
      </c>
      <c r="D109" s="22">
        <f t="shared" si="8"/>
        <v>2</v>
      </c>
      <c r="E109" s="22">
        <f t="shared" si="5"/>
        <v>8.094117647058823</v>
      </c>
      <c r="H109" s="3"/>
      <c r="I109" s="3"/>
    </row>
    <row r="110" spans="1:9" ht="12.75">
      <c r="A110" s="1" t="s">
        <v>25</v>
      </c>
      <c r="B110" s="22">
        <f t="shared" si="6"/>
        <v>5.017857142857142</v>
      </c>
      <c r="C110" s="22">
        <f t="shared" si="7"/>
        <v>2</v>
      </c>
      <c r="D110" s="22">
        <f t="shared" si="8"/>
        <v>6.507462686567164</v>
      </c>
      <c r="E110" s="22">
        <f t="shared" si="5"/>
        <v>13.525319829424307</v>
      </c>
      <c r="H110" s="3"/>
      <c r="I110" s="3"/>
    </row>
    <row r="111" spans="1:9" ht="12.75">
      <c r="A111" s="1" t="s">
        <v>26</v>
      </c>
      <c r="B111" s="22">
        <f t="shared" si="6"/>
        <v>8.470588235294118</v>
      </c>
      <c r="C111" s="22">
        <f t="shared" si="7"/>
        <v>8.39240506329114</v>
      </c>
      <c r="D111" s="22">
        <f t="shared" si="8"/>
        <v>7.168</v>
      </c>
      <c r="E111" s="22">
        <f t="shared" si="5"/>
        <v>24.03099329858526</v>
      </c>
      <c r="H111" s="10"/>
      <c r="I111" s="3"/>
    </row>
    <row r="112" spans="1:9" ht="12.75">
      <c r="A112" s="1" t="s">
        <v>27</v>
      </c>
      <c r="B112" s="22">
        <f t="shared" si="6"/>
        <v>2.125</v>
      </c>
      <c r="C112" s="22">
        <f t="shared" si="7"/>
        <v>2</v>
      </c>
      <c r="D112" s="22">
        <f t="shared" si="8"/>
        <v>2</v>
      </c>
      <c r="E112" s="22">
        <f t="shared" si="5"/>
        <v>6.125</v>
      </c>
      <c r="H112" s="10"/>
      <c r="I112" s="3"/>
    </row>
    <row r="113" spans="1:9" ht="12.75">
      <c r="A113" s="1" t="s">
        <v>28</v>
      </c>
      <c r="B113" s="22">
        <f t="shared" si="6"/>
        <v>3.5</v>
      </c>
      <c r="C113" s="22">
        <f t="shared" si="7"/>
        <v>2</v>
      </c>
      <c r="D113" s="22">
        <f t="shared" si="8"/>
        <v>6.772727272727273</v>
      </c>
      <c r="E113" s="22">
        <f t="shared" si="5"/>
        <v>12.272727272727273</v>
      </c>
      <c r="H113" s="10"/>
      <c r="I113" s="3"/>
    </row>
    <row r="114" spans="1:5" ht="12.75">
      <c r="A114" s="1" t="s">
        <v>29</v>
      </c>
      <c r="B114" s="22">
        <f t="shared" si="6"/>
        <v>0</v>
      </c>
      <c r="C114" s="22">
        <f t="shared" si="7"/>
        <v>3</v>
      </c>
      <c r="D114" s="22">
        <f t="shared" si="8"/>
        <v>2</v>
      </c>
      <c r="E114" s="22">
        <f t="shared" si="5"/>
        <v>5</v>
      </c>
    </row>
    <row r="115" spans="4:5" ht="12.75">
      <c r="D115" s="26" t="s">
        <v>121</v>
      </c>
      <c r="E115" s="22">
        <f>SUM(E101:E114)/B4</f>
        <v>14.698937876491993</v>
      </c>
    </row>
    <row r="116" spans="4:5" ht="12.75">
      <c r="D116" s="26" t="s">
        <v>54</v>
      </c>
      <c r="E116" s="22">
        <v>14.5</v>
      </c>
    </row>
    <row r="117" spans="4:8" ht="12.75">
      <c r="D117" s="26" t="s">
        <v>55</v>
      </c>
      <c r="E117" s="22">
        <v>14.3</v>
      </c>
      <c r="H117" s="2"/>
    </row>
    <row r="118" spans="4:8" ht="12.75">
      <c r="D118" s="26" t="s">
        <v>56</v>
      </c>
      <c r="E118" s="22">
        <v>16.3</v>
      </c>
      <c r="H118" s="2"/>
    </row>
    <row r="119" spans="5:8" ht="12.75">
      <c r="E119" s="26"/>
      <c r="F119" s="22"/>
      <c r="H119" s="2"/>
    </row>
    <row r="121" spans="1:6" ht="12.75">
      <c r="A121" s="15"/>
      <c r="B121" s="4" t="s">
        <v>123</v>
      </c>
      <c r="C121" s="16"/>
      <c r="D121" s="16"/>
      <c r="E121" s="16"/>
      <c r="F121" s="17"/>
    </row>
    <row r="122" spans="1:6" ht="12.75">
      <c r="A122" s="18"/>
      <c r="B122" s="19" t="s">
        <v>41</v>
      </c>
      <c r="C122" s="19"/>
      <c r="D122" s="19"/>
      <c r="E122" s="19"/>
      <c r="F122" s="36"/>
    </row>
    <row r="123" spans="1:6" ht="12.75">
      <c r="A123" s="21" t="s">
        <v>3</v>
      </c>
      <c r="B123" s="5" t="s">
        <v>53</v>
      </c>
      <c r="C123" s="5">
        <v>2001</v>
      </c>
      <c r="D123" s="5">
        <v>2002</v>
      </c>
      <c r="E123" s="5">
        <v>2003</v>
      </c>
      <c r="F123" s="9">
        <v>2004</v>
      </c>
    </row>
    <row r="124" spans="1:12" ht="12.75">
      <c r="A124" s="1" t="s">
        <v>57</v>
      </c>
      <c r="B124" s="22">
        <v>44.8</v>
      </c>
      <c r="C124" s="33" t="s">
        <v>58</v>
      </c>
      <c r="D124" s="22"/>
      <c r="E124" s="12"/>
      <c r="J124" s="22"/>
      <c r="K124" s="22"/>
      <c r="L124" s="33"/>
    </row>
    <row r="125" spans="1:12" ht="12.75">
      <c r="A125" s="1" t="s">
        <v>59</v>
      </c>
      <c r="B125" s="22">
        <v>39.38834498834499</v>
      </c>
      <c r="C125" s="22"/>
      <c r="D125" s="33" t="s">
        <v>58</v>
      </c>
      <c r="E125" s="12"/>
      <c r="J125" s="22"/>
      <c r="K125" s="22"/>
      <c r="L125" s="33"/>
    </row>
    <row r="126" spans="1:12" ht="12.75">
      <c r="A126" s="1" t="s">
        <v>60</v>
      </c>
      <c r="B126" s="22">
        <v>36.14285714285714</v>
      </c>
      <c r="C126" s="33" t="s">
        <v>58</v>
      </c>
      <c r="D126" s="22"/>
      <c r="E126" s="12"/>
      <c r="J126" s="22"/>
      <c r="K126" s="22"/>
      <c r="L126" s="33"/>
    </row>
    <row r="127" spans="1:12" ht="12.75">
      <c r="A127" s="1" t="s">
        <v>61</v>
      </c>
      <c r="B127" s="22">
        <v>30.845474060822898</v>
      </c>
      <c r="C127" s="22"/>
      <c r="D127" s="33" t="s">
        <v>58</v>
      </c>
      <c r="E127" s="12"/>
      <c r="J127" s="22"/>
      <c r="K127" s="22"/>
      <c r="L127" s="33"/>
    </row>
    <row r="128" spans="1:12" ht="12.75">
      <c r="A128" s="1" t="s">
        <v>62</v>
      </c>
      <c r="B128" s="22">
        <v>26.517599176422706</v>
      </c>
      <c r="C128" s="12"/>
      <c r="D128" s="12"/>
      <c r="E128" s="11" t="s">
        <v>58</v>
      </c>
      <c r="J128" s="22"/>
      <c r="K128" s="22"/>
      <c r="L128" s="33"/>
    </row>
    <row r="129" spans="1:12" ht="12.75">
      <c r="A129" s="1" t="s">
        <v>63</v>
      </c>
      <c r="B129" s="22">
        <v>26.44380952380952</v>
      </c>
      <c r="C129" s="33" t="s">
        <v>58</v>
      </c>
      <c r="D129" s="22"/>
      <c r="E129" s="12"/>
      <c r="J129" s="22"/>
      <c r="K129" s="22"/>
      <c r="L129" s="33"/>
    </row>
    <row r="130" spans="1:12" ht="12.75">
      <c r="A130" s="1" t="s">
        <v>64</v>
      </c>
      <c r="B130" s="22">
        <v>26.20888888888889</v>
      </c>
      <c r="C130" s="33" t="s">
        <v>58</v>
      </c>
      <c r="D130" s="22"/>
      <c r="E130" s="12"/>
      <c r="J130" s="22"/>
      <c r="K130" s="22"/>
      <c r="L130" s="33"/>
    </row>
    <row r="131" spans="1:12" ht="12.75">
      <c r="A131" s="1" t="s">
        <v>65</v>
      </c>
      <c r="B131" s="22">
        <v>25.400785981187987</v>
      </c>
      <c r="C131" s="12"/>
      <c r="D131" s="12"/>
      <c r="E131" s="11" t="s">
        <v>58</v>
      </c>
      <c r="J131" s="22"/>
      <c r="K131" s="22"/>
      <c r="L131" s="33"/>
    </row>
    <row r="132" spans="1:12" ht="12.75">
      <c r="A132" s="1" t="s">
        <v>66</v>
      </c>
      <c r="B132" s="22">
        <v>25.352625152625155</v>
      </c>
      <c r="C132" s="12"/>
      <c r="D132" s="12"/>
      <c r="E132" s="11" t="s">
        <v>58</v>
      </c>
      <c r="J132" s="22"/>
      <c r="K132" s="22"/>
      <c r="L132" s="33"/>
    </row>
    <row r="133" spans="1:12" ht="12.75">
      <c r="A133" s="1" t="s">
        <v>9</v>
      </c>
      <c r="B133" s="22">
        <v>24.7</v>
      </c>
      <c r="C133" s="33"/>
      <c r="D133" s="22"/>
      <c r="E133" s="12"/>
      <c r="F133" s="33" t="s">
        <v>58</v>
      </c>
      <c r="J133" s="22"/>
      <c r="K133" s="22"/>
      <c r="L133" s="33"/>
    </row>
    <row r="134" spans="1:12" ht="12.75">
      <c r="A134" s="1" t="s">
        <v>19</v>
      </c>
      <c r="B134" s="22">
        <v>24.283868092691623</v>
      </c>
      <c r="C134" s="33"/>
      <c r="D134" s="22"/>
      <c r="E134" s="12"/>
      <c r="F134" s="33" t="s">
        <v>58</v>
      </c>
      <c r="J134" s="22"/>
      <c r="K134" s="22"/>
      <c r="L134" s="33"/>
    </row>
    <row r="135" spans="1:12" ht="12.75">
      <c r="A135" s="1" t="s">
        <v>26</v>
      </c>
      <c r="B135" s="22">
        <v>24.03099329858526</v>
      </c>
      <c r="C135" s="33"/>
      <c r="D135" s="22"/>
      <c r="E135" s="12"/>
      <c r="F135" s="33" t="s">
        <v>58</v>
      </c>
      <c r="J135" s="22"/>
      <c r="K135" s="22"/>
      <c r="L135" s="33"/>
    </row>
    <row r="136" spans="1:12" ht="12.75">
      <c r="A136" s="1" t="s">
        <v>67</v>
      </c>
      <c r="B136" s="22">
        <v>23.703157325922497</v>
      </c>
      <c r="C136" s="12"/>
      <c r="D136" s="12"/>
      <c r="E136" s="11" t="s">
        <v>58</v>
      </c>
      <c r="J136" s="22"/>
      <c r="K136" s="22"/>
      <c r="L136" s="33"/>
    </row>
    <row r="137" spans="1:12" ht="12.75">
      <c r="A137" s="1" t="s">
        <v>68</v>
      </c>
      <c r="B137" s="22">
        <v>23.52285714285714</v>
      </c>
      <c r="C137" s="33" t="s">
        <v>58</v>
      </c>
      <c r="D137" s="22"/>
      <c r="E137" s="12"/>
      <c r="J137" s="22"/>
      <c r="K137" s="22"/>
      <c r="L137" s="33"/>
    </row>
    <row r="138" spans="1:12" ht="12.75">
      <c r="A138" s="1" t="s">
        <v>15</v>
      </c>
      <c r="B138" s="22">
        <v>22.151311303435616</v>
      </c>
      <c r="C138" s="33"/>
      <c r="D138" s="22"/>
      <c r="E138" s="12"/>
      <c r="F138" s="33" t="s">
        <v>58</v>
      </c>
      <c r="J138" s="22"/>
      <c r="K138" s="22"/>
      <c r="L138" s="33"/>
    </row>
    <row r="139" spans="1:12" ht="12.75">
      <c r="A139" s="1" t="s">
        <v>69</v>
      </c>
      <c r="B139" s="22">
        <v>21.024463118580766</v>
      </c>
      <c r="C139" s="12"/>
      <c r="D139" s="12"/>
      <c r="E139" s="11" t="s">
        <v>58</v>
      </c>
      <c r="J139" s="22"/>
      <c r="K139" s="33"/>
      <c r="L139" s="22"/>
    </row>
    <row r="140" spans="1:12" ht="12.75">
      <c r="A140" s="1" t="s">
        <v>70</v>
      </c>
      <c r="B140" s="22">
        <v>20.731568276684555</v>
      </c>
      <c r="C140" s="22"/>
      <c r="D140" s="33" t="s">
        <v>58</v>
      </c>
      <c r="E140" s="12"/>
      <c r="J140" s="22"/>
      <c r="K140" s="22"/>
      <c r="L140" s="33"/>
    </row>
    <row r="141" spans="1:12" ht="12.75">
      <c r="A141" s="1" t="s">
        <v>71</v>
      </c>
      <c r="B141" s="22">
        <v>20.728571428571428</v>
      </c>
      <c r="C141" s="33" t="s">
        <v>58</v>
      </c>
      <c r="D141" s="22"/>
      <c r="E141" s="12"/>
      <c r="J141" s="22"/>
      <c r="K141" s="33"/>
      <c r="L141" s="22"/>
    </row>
    <row r="142" spans="1:12" ht="12.75">
      <c r="A142" s="1" t="s">
        <v>72</v>
      </c>
      <c r="B142" s="22">
        <v>20.395151515151515</v>
      </c>
      <c r="C142" s="33" t="s">
        <v>58</v>
      </c>
      <c r="D142" s="22"/>
      <c r="E142" s="12"/>
      <c r="J142" s="22"/>
      <c r="K142" s="33"/>
      <c r="L142" s="22"/>
    </row>
    <row r="143" spans="1:12" ht="12.75">
      <c r="A143" s="1" t="s">
        <v>73</v>
      </c>
      <c r="B143" s="22">
        <v>19.967619047619046</v>
      </c>
      <c r="C143" s="33" t="s">
        <v>58</v>
      </c>
      <c r="D143" s="22"/>
      <c r="E143" s="12"/>
      <c r="J143" s="22"/>
      <c r="K143" s="33"/>
      <c r="L143" s="22"/>
    </row>
    <row r="144" spans="1:12" ht="12.75">
      <c r="A144" s="1" t="s">
        <v>12</v>
      </c>
      <c r="B144" s="22">
        <v>19.788560728689404</v>
      </c>
      <c r="C144" s="33"/>
      <c r="D144" s="22"/>
      <c r="E144" s="12"/>
      <c r="F144" s="33" t="s">
        <v>58</v>
      </c>
      <c r="J144" s="22"/>
      <c r="K144" s="22"/>
      <c r="L144" s="33"/>
    </row>
    <row r="145" spans="1:12" ht="12.75">
      <c r="A145" s="1" t="s">
        <v>74</v>
      </c>
      <c r="B145" s="22">
        <v>19.125714285714288</v>
      </c>
      <c r="C145" s="33" t="s">
        <v>58</v>
      </c>
      <c r="D145" s="22"/>
      <c r="E145" s="12"/>
      <c r="J145" s="22"/>
      <c r="K145" s="33"/>
      <c r="L145" s="22"/>
    </row>
    <row r="146" spans="1:12" ht="12.75">
      <c r="A146" s="1" t="s">
        <v>75</v>
      </c>
      <c r="B146" s="22">
        <v>18.988227411567642</v>
      </c>
      <c r="C146" s="12"/>
      <c r="D146" s="12"/>
      <c r="E146" s="11" t="s">
        <v>58</v>
      </c>
      <c r="J146" s="22"/>
      <c r="K146" s="33"/>
      <c r="L146" s="22"/>
    </row>
    <row r="147" spans="1:12" ht="12.75">
      <c r="A147" s="1" t="s">
        <v>76</v>
      </c>
      <c r="B147" s="22">
        <v>18.589743589743588</v>
      </c>
      <c r="C147" s="22"/>
      <c r="D147" s="33" t="s">
        <v>58</v>
      </c>
      <c r="E147" s="12"/>
      <c r="J147" s="22"/>
      <c r="K147" s="33"/>
      <c r="L147" s="22"/>
    </row>
    <row r="148" spans="1:12" ht="12.75">
      <c r="A148" s="1" t="s">
        <v>21</v>
      </c>
      <c r="B148" s="22">
        <v>17.521545738397634</v>
      </c>
      <c r="C148" s="33"/>
      <c r="D148" s="22"/>
      <c r="E148" s="12"/>
      <c r="F148" s="33" t="s">
        <v>58</v>
      </c>
      <c r="J148" s="22"/>
      <c r="K148" s="33"/>
      <c r="L148" s="22"/>
    </row>
    <row r="149" spans="1:12" ht="12.75">
      <c r="A149" s="1" t="s">
        <v>77</v>
      </c>
      <c r="B149" s="22">
        <v>16.194064472113254</v>
      </c>
      <c r="C149" s="22"/>
      <c r="D149" s="33" t="s">
        <v>58</v>
      </c>
      <c r="E149" s="22"/>
      <c r="J149" s="22"/>
      <c r="K149" s="22"/>
      <c r="L149" s="33"/>
    </row>
    <row r="150" spans="1:12" ht="12.75">
      <c r="A150" s="1" t="s">
        <v>78</v>
      </c>
      <c r="B150" s="22">
        <v>16.165811965811965</v>
      </c>
      <c r="C150" s="22"/>
      <c r="D150" s="33" t="s">
        <v>58</v>
      </c>
      <c r="E150" s="22"/>
      <c r="J150" s="22"/>
      <c r="K150" s="22"/>
      <c r="L150" s="33"/>
    </row>
    <row r="151" spans="1:12" ht="12.75">
      <c r="A151" s="1" t="s">
        <v>79</v>
      </c>
      <c r="B151" s="22">
        <v>15.655824175824176</v>
      </c>
      <c r="C151" s="33" t="s">
        <v>58</v>
      </c>
      <c r="D151" s="22"/>
      <c r="E151" s="22"/>
      <c r="J151" s="22"/>
      <c r="K151" s="22"/>
      <c r="L151" s="33"/>
    </row>
    <row r="152" spans="1:12" ht="12.75">
      <c r="A152" s="1" t="s">
        <v>80</v>
      </c>
      <c r="B152" s="22">
        <v>15.562393162393162</v>
      </c>
      <c r="C152" s="22"/>
      <c r="D152" s="33" t="s">
        <v>58</v>
      </c>
      <c r="E152" s="22"/>
      <c r="J152" s="22"/>
      <c r="K152" s="33"/>
      <c r="L152" s="22"/>
    </row>
    <row r="153" spans="1:12" ht="12.75">
      <c r="A153" s="1" t="s">
        <v>81</v>
      </c>
      <c r="B153" s="22">
        <v>14.816518122400476</v>
      </c>
      <c r="C153" s="12"/>
      <c r="D153" s="12"/>
      <c r="E153" s="11" t="s">
        <v>58</v>
      </c>
      <c r="J153" s="22"/>
      <c r="K153" s="22"/>
      <c r="L153" s="33"/>
    </row>
    <row r="154" spans="1:12" ht="12.75">
      <c r="A154" s="1" t="s">
        <v>82</v>
      </c>
      <c r="B154" s="22">
        <v>14.622222222222222</v>
      </c>
      <c r="C154" s="22"/>
      <c r="D154" s="33" t="s">
        <v>58</v>
      </c>
      <c r="E154" s="22"/>
      <c r="J154" s="22"/>
      <c r="K154" s="22"/>
      <c r="L154" s="33"/>
    </row>
    <row r="155" spans="1:12" ht="12.75">
      <c r="A155" s="1" t="s">
        <v>14</v>
      </c>
      <c r="B155" s="22">
        <v>14.602620253164556</v>
      </c>
      <c r="C155" s="33"/>
      <c r="D155" s="22"/>
      <c r="E155" s="12"/>
      <c r="F155" s="33" t="s">
        <v>58</v>
      </c>
      <c r="J155" s="22"/>
      <c r="K155" s="22"/>
      <c r="L155" s="33"/>
    </row>
    <row r="156" spans="1:12" ht="12.75">
      <c r="A156" s="1" t="s">
        <v>83</v>
      </c>
      <c r="B156" s="22">
        <v>13.758823529411764</v>
      </c>
      <c r="C156" s="12"/>
      <c r="D156" s="12"/>
      <c r="E156" s="11" t="s">
        <v>58</v>
      </c>
      <c r="J156" s="22"/>
      <c r="K156" s="33"/>
      <c r="L156" s="22"/>
    </row>
    <row r="157" spans="1:12" ht="12.75">
      <c r="A157" s="1" t="s">
        <v>84</v>
      </c>
      <c r="B157" s="22">
        <v>13.741880341880341</v>
      </c>
      <c r="C157" s="22"/>
      <c r="D157" s="33" t="s">
        <v>58</v>
      </c>
      <c r="E157" s="22"/>
      <c r="J157" s="22"/>
      <c r="K157" s="22"/>
      <c r="L157" s="33"/>
    </row>
    <row r="158" spans="1:12" ht="12.75">
      <c r="A158" s="1" t="s">
        <v>25</v>
      </c>
      <c r="B158" s="22">
        <v>13.525319829424307</v>
      </c>
      <c r="C158" s="33"/>
      <c r="D158" s="22"/>
      <c r="E158" s="12"/>
      <c r="F158" s="33" t="s">
        <v>58</v>
      </c>
      <c r="J158" s="22"/>
      <c r="K158" s="22"/>
      <c r="L158" s="33"/>
    </row>
    <row r="159" spans="1:12" ht="12.75">
      <c r="A159" s="1" t="s">
        <v>85</v>
      </c>
      <c r="B159" s="22">
        <v>13.42</v>
      </c>
      <c r="C159" s="33" t="s">
        <v>58</v>
      </c>
      <c r="D159" s="22"/>
      <c r="E159" s="22"/>
      <c r="J159" s="22"/>
      <c r="K159" s="33"/>
      <c r="L159" s="22"/>
    </row>
    <row r="160" spans="1:12" ht="12.75">
      <c r="A160" s="1" t="s">
        <v>86</v>
      </c>
      <c r="B160" s="22">
        <v>12.905982905982906</v>
      </c>
      <c r="C160" s="22"/>
      <c r="D160" s="33" t="s">
        <v>58</v>
      </c>
      <c r="E160" s="22"/>
      <c r="J160" s="22"/>
      <c r="K160" s="33"/>
      <c r="L160" s="22"/>
    </row>
    <row r="161" spans="1:12" ht="12.75">
      <c r="A161" s="1" t="s">
        <v>87</v>
      </c>
      <c r="B161" s="22">
        <v>12.695324283559579</v>
      </c>
      <c r="C161" s="12"/>
      <c r="D161" s="12"/>
      <c r="E161" s="11" t="s">
        <v>58</v>
      </c>
      <c r="J161" s="22"/>
      <c r="K161" s="33"/>
      <c r="L161" s="22"/>
    </row>
    <row r="162" spans="1:12" ht="12.75">
      <c r="A162" s="1" t="s">
        <v>88</v>
      </c>
      <c r="B162" s="22">
        <v>12.558241758241758</v>
      </c>
      <c r="C162" s="22"/>
      <c r="D162" s="33" t="s">
        <v>58</v>
      </c>
      <c r="E162" s="22"/>
      <c r="J162" s="22"/>
      <c r="K162" s="33"/>
      <c r="L162" s="22"/>
    </row>
    <row r="163" spans="1:12" ht="12.75">
      <c r="A163" s="1" t="s">
        <v>89</v>
      </c>
      <c r="B163" s="22">
        <v>12.425339366515836</v>
      </c>
      <c r="C163" s="12"/>
      <c r="D163" s="12"/>
      <c r="E163" s="11" t="s">
        <v>58</v>
      </c>
      <c r="J163" s="22"/>
      <c r="K163" s="33"/>
      <c r="L163" s="22"/>
    </row>
    <row r="164" spans="1:12" ht="12.75">
      <c r="A164" s="1" t="s">
        <v>28</v>
      </c>
      <c r="B164" s="22">
        <v>12.272727272727273</v>
      </c>
      <c r="C164" s="33"/>
      <c r="D164" s="22"/>
      <c r="E164" s="12"/>
      <c r="F164" s="33" t="s">
        <v>58</v>
      </c>
      <c r="J164" s="22"/>
      <c r="K164" s="22"/>
      <c r="L164" s="33"/>
    </row>
    <row r="165" spans="1:12" ht="12.75">
      <c r="A165" s="1" t="s">
        <v>90</v>
      </c>
      <c r="B165" s="22">
        <v>12.22901098901099</v>
      </c>
      <c r="C165" s="12"/>
      <c r="D165" s="12"/>
      <c r="E165" s="11" t="s">
        <v>58</v>
      </c>
      <c r="J165" s="22"/>
      <c r="K165" s="33"/>
      <c r="L165" s="22"/>
    </row>
    <row r="166" spans="1:12" ht="12.75">
      <c r="A166" s="1" t="s">
        <v>91</v>
      </c>
      <c r="B166" s="22">
        <v>12.114285714285714</v>
      </c>
      <c r="C166" s="33" t="s">
        <v>58</v>
      </c>
      <c r="D166" s="22"/>
      <c r="E166" s="22"/>
      <c r="J166" s="22"/>
      <c r="K166" s="22"/>
      <c r="L166" s="33"/>
    </row>
    <row r="167" spans="1:12" ht="12.75">
      <c r="A167" s="1" t="s">
        <v>92</v>
      </c>
      <c r="B167" s="22">
        <v>12.017142857142858</v>
      </c>
      <c r="C167" s="33" t="s">
        <v>58</v>
      </c>
      <c r="D167" s="22"/>
      <c r="E167" s="22"/>
      <c r="J167" s="22"/>
      <c r="K167" s="22"/>
      <c r="L167" s="33"/>
    </row>
    <row r="168" spans="1:12" ht="12.75">
      <c r="A168" s="1" t="s">
        <v>93</v>
      </c>
      <c r="B168" s="22">
        <v>11.91420814479638</v>
      </c>
      <c r="C168" s="33" t="s">
        <v>58</v>
      </c>
      <c r="D168" s="22"/>
      <c r="E168" s="22"/>
      <c r="J168" s="22"/>
      <c r="K168" s="33"/>
      <c r="L168" s="22"/>
    </row>
    <row r="169" spans="1:12" ht="12.75">
      <c r="A169" s="1" t="s">
        <v>94</v>
      </c>
      <c r="B169" s="22">
        <v>11.54313725490196</v>
      </c>
      <c r="C169" s="12"/>
      <c r="D169" s="12"/>
      <c r="E169" s="11" t="s">
        <v>58</v>
      </c>
      <c r="J169" s="22"/>
      <c r="K169" s="33"/>
      <c r="L169" s="22"/>
    </row>
    <row r="170" spans="1:12" ht="12.75">
      <c r="A170" s="1" t="s">
        <v>95</v>
      </c>
      <c r="B170" s="22">
        <v>10.483411142234672</v>
      </c>
      <c r="C170" s="12"/>
      <c r="D170" s="12"/>
      <c r="E170" s="11" t="s">
        <v>58</v>
      </c>
      <c r="J170" s="22"/>
      <c r="K170" s="22"/>
      <c r="L170" s="33"/>
    </row>
    <row r="171" spans="1:12" ht="12.75">
      <c r="A171" s="1" t="s">
        <v>96</v>
      </c>
      <c r="B171" s="22">
        <v>10.269199304632375</v>
      </c>
      <c r="C171" s="12"/>
      <c r="D171" s="12"/>
      <c r="E171" s="11" t="s">
        <v>58</v>
      </c>
      <c r="J171" s="22"/>
      <c r="K171" s="22"/>
      <c r="L171" s="33"/>
    </row>
    <row r="172" spans="1:12" ht="12.75">
      <c r="A172" s="1" t="s">
        <v>97</v>
      </c>
      <c r="B172" s="22">
        <v>9.755294117647058</v>
      </c>
      <c r="C172" s="33" t="s">
        <v>58</v>
      </c>
      <c r="D172" s="22"/>
      <c r="E172" s="22"/>
      <c r="J172" s="22"/>
      <c r="K172" s="33"/>
      <c r="L172" s="22"/>
    </row>
    <row r="173" spans="1:12" ht="12.75">
      <c r="A173" s="1" t="s">
        <v>98</v>
      </c>
      <c r="B173" s="22">
        <v>9.476018099547511</v>
      </c>
      <c r="C173" s="12"/>
      <c r="D173" s="12"/>
      <c r="E173" s="11" t="s">
        <v>58</v>
      </c>
      <c r="J173" s="22"/>
      <c r="K173" s="22"/>
      <c r="L173" s="33"/>
    </row>
    <row r="174" spans="1:12" ht="12.75">
      <c r="A174" s="1" t="s">
        <v>99</v>
      </c>
      <c r="B174" s="22">
        <v>9.317460317460318</v>
      </c>
      <c r="C174" s="33" t="s">
        <v>58</v>
      </c>
      <c r="D174" s="22"/>
      <c r="E174" s="22"/>
      <c r="J174" s="22"/>
      <c r="K174" s="33"/>
      <c r="L174" s="22"/>
    </row>
    <row r="175" spans="1:5" ht="12.75">
      <c r="A175" s="1" t="s">
        <v>100</v>
      </c>
      <c r="B175" s="22">
        <v>9.042780748663102</v>
      </c>
      <c r="C175" s="12"/>
      <c r="D175" s="12"/>
      <c r="E175" s="11" t="s">
        <v>58</v>
      </c>
    </row>
    <row r="176" spans="1:5" ht="12.75">
      <c r="A176" s="1" t="s">
        <v>101</v>
      </c>
      <c r="B176" s="22">
        <v>8.876190476190477</v>
      </c>
      <c r="C176" s="22"/>
      <c r="D176" s="33" t="s">
        <v>58</v>
      </c>
      <c r="E176" s="22"/>
    </row>
    <row r="177" spans="1:5" ht="12.75">
      <c r="A177" s="1" t="s">
        <v>102</v>
      </c>
      <c r="B177" s="22">
        <v>8.857142857142858</v>
      </c>
      <c r="C177" s="33" t="s">
        <v>58</v>
      </c>
      <c r="D177" s="22"/>
      <c r="E177" s="22"/>
    </row>
    <row r="178" spans="1:5" ht="12.75">
      <c r="A178" s="1" t="s">
        <v>103</v>
      </c>
      <c r="B178" s="22">
        <v>8.121352477999075</v>
      </c>
      <c r="C178" s="12"/>
      <c r="D178" s="12"/>
      <c r="E178" s="11" t="s">
        <v>58</v>
      </c>
    </row>
    <row r="179" spans="1:6" ht="12.75">
      <c r="A179" s="1" t="s">
        <v>22</v>
      </c>
      <c r="B179" s="22">
        <v>8.094117647058823</v>
      </c>
      <c r="C179" s="33"/>
      <c r="D179" s="22"/>
      <c r="E179" s="12"/>
      <c r="F179" s="33" t="s">
        <v>58</v>
      </c>
    </row>
    <row r="180" spans="1:5" ht="12.75">
      <c r="A180" s="1" t="s">
        <v>104</v>
      </c>
      <c r="B180" s="22">
        <v>7.068717948717949</v>
      </c>
      <c r="C180" s="22"/>
      <c r="D180" s="33" t="s">
        <v>58</v>
      </c>
      <c r="E180" s="22"/>
    </row>
    <row r="181" spans="1:6" ht="12.75">
      <c r="A181" s="1" t="s">
        <v>20</v>
      </c>
      <c r="B181" s="22">
        <v>6.875</v>
      </c>
      <c r="C181" s="33"/>
      <c r="D181" s="22"/>
      <c r="E181" s="12"/>
      <c r="F181" s="33" t="s">
        <v>58</v>
      </c>
    </row>
    <row r="182" spans="1:6" ht="12.75">
      <c r="A182" s="1" t="s">
        <v>16</v>
      </c>
      <c r="B182" s="22">
        <v>6.7894736842105265</v>
      </c>
      <c r="C182" s="33"/>
      <c r="D182" s="22"/>
      <c r="E182" s="12"/>
      <c r="F182" s="33" t="s">
        <v>58</v>
      </c>
    </row>
    <row r="183" spans="1:5" ht="12.75">
      <c r="A183" s="1" t="s">
        <v>105</v>
      </c>
      <c r="B183" s="22">
        <v>6.769230769230769</v>
      </c>
      <c r="C183" s="22"/>
      <c r="D183" s="33" t="s">
        <v>58</v>
      </c>
      <c r="E183" s="22"/>
    </row>
    <row r="184" spans="1:5" ht="12.75">
      <c r="A184" s="1" t="s">
        <v>106</v>
      </c>
      <c r="B184" s="22">
        <v>6.377483443708609</v>
      </c>
      <c r="C184" s="12"/>
      <c r="D184" s="12"/>
      <c r="E184" s="11" t="s">
        <v>58</v>
      </c>
    </row>
    <row r="185" spans="1:6" ht="12.75">
      <c r="A185" s="1" t="s">
        <v>27</v>
      </c>
      <c r="B185" s="22">
        <v>6.125</v>
      </c>
      <c r="C185" s="33"/>
      <c r="D185" s="22"/>
      <c r="E185" s="12"/>
      <c r="F185" s="33" t="s">
        <v>58</v>
      </c>
    </row>
    <row r="186" spans="1:6" ht="12.75">
      <c r="A186" s="1" t="s">
        <v>29</v>
      </c>
      <c r="B186" s="22">
        <v>5</v>
      </c>
      <c r="C186" s="33"/>
      <c r="D186" s="22"/>
      <c r="E186" s="12"/>
      <c r="F186" s="33" t="s">
        <v>58</v>
      </c>
    </row>
    <row r="187" spans="1:5" ht="12.75">
      <c r="A187" s="1" t="s">
        <v>107</v>
      </c>
      <c r="B187" s="22">
        <v>4.56</v>
      </c>
      <c r="C187" s="33" t="s">
        <v>58</v>
      </c>
      <c r="D187" s="22"/>
      <c r="E187" s="22"/>
    </row>
    <row r="188" spans="1:5" ht="12.75">
      <c r="A188" s="1" t="s">
        <v>108</v>
      </c>
      <c r="B188" s="22">
        <v>4</v>
      </c>
      <c r="C188" s="12"/>
      <c r="D188" s="12"/>
      <c r="E188" s="11" t="s">
        <v>58</v>
      </c>
    </row>
    <row r="189" spans="1:5" ht="12.75">
      <c r="A189" s="1" t="s">
        <v>109</v>
      </c>
      <c r="B189" s="22">
        <v>4</v>
      </c>
      <c r="C189" s="33" t="s">
        <v>58</v>
      </c>
      <c r="D189" s="22"/>
      <c r="E189" s="22"/>
    </row>
    <row r="190" spans="1:5" ht="12.75">
      <c r="A190" s="1" t="s">
        <v>110</v>
      </c>
      <c r="B190" s="22">
        <v>3.41025641025641</v>
      </c>
      <c r="C190" s="22"/>
      <c r="D190" s="33" t="s">
        <v>58</v>
      </c>
      <c r="E190" s="22"/>
    </row>
    <row r="191" spans="1:5" ht="12.75">
      <c r="A191" s="1" t="s">
        <v>111</v>
      </c>
      <c r="B191" s="22">
        <v>3.0444444444444443</v>
      </c>
      <c r="C191" s="22"/>
      <c r="D191" s="33" t="s">
        <v>58</v>
      </c>
      <c r="E191" s="22"/>
    </row>
    <row r="192" spans="1:5" ht="12.75">
      <c r="A192" s="1" t="s">
        <v>112</v>
      </c>
      <c r="B192" s="22">
        <v>2</v>
      </c>
      <c r="C192" s="33" t="s">
        <v>58</v>
      </c>
      <c r="D192" s="22"/>
      <c r="E192" s="22"/>
    </row>
    <row r="193" spans="1:5" ht="12.75">
      <c r="A193" s="1" t="s">
        <v>113</v>
      </c>
      <c r="B193" s="22">
        <v>2</v>
      </c>
      <c r="C193" s="22"/>
      <c r="D193" s="33" t="s">
        <v>58</v>
      </c>
      <c r="E193" s="22"/>
    </row>
    <row r="194" spans="1:5" ht="12.75">
      <c r="A194" s="1" t="s">
        <v>114</v>
      </c>
      <c r="B194" s="22">
        <v>1</v>
      </c>
      <c r="C194" s="33" t="s">
        <v>58</v>
      </c>
      <c r="D194" s="22"/>
      <c r="E194" s="22"/>
    </row>
    <row r="195" spans="2:5" ht="12.75">
      <c r="B195" s="22"/>
      <c r="C195" s="33"/>
      <c r="D195" s="22"/>
      <c r="E195" s="22"/>
    </row>
    <row r="196" spans="1:2" ht="12.75">
      <c r="A196" s="26" t="s">
        <v>122</v>
      </c>
      <c r="B196" s="22">
        <f>SUM(B124:B194)/71</f>
        <v>15.019819573663765</v>
      </c>
    </row>
  </sheetData>
  <printOptions/>
  <pageMargins left="1.25" right="1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Will Stewart, TechSideline.com</cp:lastModifiedBy>
  <dcterms:created xsi:type="dcterms:W3CDTF">2005-02-17T19:28:41Z</dcterms:created>
  <dcterms:modified xsi:type="dcterms:W3CDTF">2005-02-22T20:45:59Z</dcterms:modified>
  <cp:category/>
  <cp:version/>
  <cp:contentType/>
  <cp:contentStatus/>
</cp:coreProperties>
</file>