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3 Recruiting Class" sheetId="1" r:id="rId1"/>
  </sheets>
  <definedNames/>
  <calcPr fullCalcOnLoad="1"/>
</workbook>
</file>

<file path=xl/sharedStrings.xml><?xml version="1.0" encoding="utf-8"?>
<sst xmlns="http://schemas.openxmlformats.org/spreadsheetml/2006/main" count="690" uniqueCount="306">
  <si>
    <t>Boyer, Jason</t>
  </si>
  <si>
    <t>Charlton, Leroy</t>
  </si>
  <si>
    <t>Barry, Chris</t>
  </si>
  <si>
    <t>DeShazo, Maurice</t>
  </si>
  <si>
    <t>Drakeford, Tyronne</t>
  </si>
  <si>
    <t>Freeman, Antonio</t>
  </si>
  <si>
    <t>Greene, Lee</t>
  </si>
  <si>
    <t>Grayson, Sean</t>
  </si>
  <si>
    <t>Henley, Stacy</t>
  </si>
  <si>
    <t>Hodges, Mike</t>
  </si>
  <si>
    <t>Jennings, Sean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</si>
  <si>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</si>
  <si>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</si>
  <si>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</si>
  <si>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</si>
  <si>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</si>
  <si>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</si>
  <si>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</si>
  <si>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</si>
  <si>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</si>
  <si>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</si>
  <si>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DL</t>
  </si>
  <si>
    <t>AA</t>
  </si>
  <si>
    <t>1AA</t>
  </si>
  <si>
    <t>CAA</t>
  </si>
  <si>
    <t>UAA</t>
  </si>
  <si>
    <t>VTSL</t>
  </si>
  <si>
    <t>NA</t>
  </si>
  <si>
    <t>HF</t>
  </si>
  <si>
    <t>BEP</t>
  </si>
  <si>
    <t>Player</t>
  </si>
  <si>
    <t>Brown, Ken</t>
  </si>
  <si>
    <t>NFLD</t>
  </si>
  <si>
    <t>RJ</t>
  </si>
  <si>
    <t>POS</t>
  </si>
  <si>
    <t>DE</t>
  </si>
  <si>
    <t>LB</t>
  </si>
  <si>
    <t>QB</t>
  </si>
  <si>
    <t>CB</t>
  </si>
  <si>
    <t>WR</t>
  </si>
  <si>
    <t>TE</t>
  </si>
  <si>
    <t>RB</t>
  </si>
  <si>
    <t>DB</t>
  </si>
  <si>
    <t>FB</t>
  </si>
  <si>
    <t>OL</t>
  </si>
  <si>
    <t>White, Ranall</t>
  </si>
  <si>
    <t>VTCR</t>
  </si>
  <si>
    <t>VTSR</t>
  </si>
  <si>
    <t>VTGR</t>
  </si>
  <si>
    <t>ABE1</t>
  </si>
  <si>
    <t>ABE2</t>
  </si>
  <si>
    <t>BEGR</t>
  </si>
  <si>
    <t>BESR</t>
  </si>
  <si>
    <t>BECR</t>
  </si>
  <si>
    <t>BESL</t>
  </si>
  <si>
    <t>BEAC</t>
  </si>
  <si>
    <t>VT Season Stat Leaders</t>
  </si>
  <si>
    <t>BE Season Stat Leaders</t>
  </si>
  <si>
    <t>Totals</t>
  </si>
  <si>
    <t>VT season records held</t>
  </si>
  <si>
    <t>VT game records held</t>
  </si>
  <si>
    <t>VT season stats leader</t>
  </si>
  <si>
    <t>SS</t>
  </si>
  <si>
    <t>Seasons played as starter</t>
  </si>
  <si>
    <t>VTL</t>
  </si>
  <si>
    <t>VT varsity letters earned</t>
  </si>
  <si>
    <t>VT career records held</t>
  </si>
  <si>
    <t>1st Team AA</t>
  </si>
  <si>
    <t>All-American (2nd or 3rd team)</t>
  </si>
  <si>
    <t>Consensus AA</t>
  </si>
  <si>
    <t>Unanimous AA</t>
  </si>
  <si>
    <t>Retired Jersey</t>
  </si>
  <si>
    <t>National Award (Lombardi, Outland, etc.)</t>
  </si>
  <si>
    <t>Heisman Finalist</t>
  </si>
  <si>
    <t>All Big East 1st team</t>
  </si>
  <si>
    <t>All Big East 2nd team</t>
  </si>
  <si>
    <t>BE Player of the Year</t>
  </si>
  <si>
    <t>BE season stat leader</t>
  </si>
  <si>
    <t>BE academic honor roll</t>
  </si>
  <si>
    <t>NFL draft choice</t>
  </si>
  <si>
    <t>Pts.</t>
  </si>
  <si>
    <t>POINTS</t>
  </si>
  <si>
    <t>Rating the 1990 Recruiting Class</t>
  </si>
  <si>
    <t>Individual Points:</t>
  </si>
  <si>
    <t>Team Points:</t>
  </si>
  <si>
    <t>INDIVIDUAL POINTS</t>
  </si>
  <si>
    <t>TEAM POINTS</t>
  </si>
  <si>
    <t>1990 Class</t>
  </si>
  <si>
    <t>WOV</t>
  </si>
  <si>
    <t>WOM</t>
  </si>
  <si>
    <t>CW</t>
  </si>
  <si>
    <t>W</t>
  </si>
  <si>
    <t>BEC</t>
  </si>
  <si>
    <t>MB</t>
  </si>
  <si>
    <t>WMB</t>
  </si>
  <si>
    <t>BCS</t>
  </si>
  <si>
    <t>WBCS</t>
  </si>
  <si>
    <t>CG</t>
  </si>
  <si>
    <t>T10</t>
  </si>
  <si>
    <t>T25</t>
  </si>
  <si>
    <t>PTS</t>
  </si>
  <si>
    <t>BE game records held</t>
  </si>
  <si>
    <t>BE season records held</t>
  </si>
  <si>
    <t>BE career records held</t>
  </si>
  <si>
    <t>Wins over Virginia</t>
  </si>
  <si>
    <t>Wins</t>
  </si>
  <si>
    <t>Conference Wins</t>
  </si>
  <si>
    <t>Wins over Miami</t>
  </si>
  <si>
    <t>Big East Championships</t>
  </si>
  <si>
    <t>Seasons finished in Top 10 (either poll)</t>
  </si>
  <si>
    <t>Seasons finished in Top 25 (either poll)</t>
  </si>
  <si>
    <t>Non-BCS bowl invitations</t>
  </si>
  <si>
    <t>Non-BCS bowl wins</t>
  </si>
  <si>
    <t>BCS bowl invitations</t>
  </si>
  <si>
    <t>BCS bowl wins</t>
  </si>
  <si>
    <t>Championship games played in</t>
  </si>
  <si>
    <t>Key - Team Point Categories</t>
  </si>
  <si>
    <t>Key - Individual Point Categories</t>
  </si>
  <si>
    <t>Draftees (1st round = 10 points, 2nd = 9 points, etc.)</t>
  </si>
  <si>
    <t>VTS</t>
  </si>
  <si>
    <t>C</t>
  </si>
  <si>
    <t>Jones, Calvert</t>
  </si>
  <si>
    <t>24 players (22 listed in Hokie Huddler 1990 recruiting class issue, plus Ranall White and Calvert Jones)</t>
  </si>
  <si>
    <t>POINTS PER PLAYER:</t>
  </si>
  <si>
    <t>1991 Class</t>
  </si>
  <si>
    <t>Top Ten Players So Far</t>
  </si>
  <si>
    <t>Year</t>
  </si>
  <si>
    <t>Points</t>
  </si>
  <si>
    <t>Jim Pyne</t>
  </si>
  <si>
    <t>Maurice DeShazo</t>
  </si>
  <si>
    <t>Antonio Freeman</t>
  </si>
  <si>
    <t>Tyronne Drakeford</t>
  </si>
  <si>
    <t>Jim Druckenmiller</t>
  </si>
  <si>
    <t>Dwayne Thomas</t>
  </si>
  <si>
    <t>For a complete explanation of the point scoring system, see the accompanying article:</t>
  </si>
  <si>
    <t>"Inside the Numbers: The Recruiting Class Ranking System" in TSL Extra #21.</t>
  </si>
  <si>
    <t>Number of Players:</t>
  </si>
  <si>
    <t>Overall Rating Points:</t>
  </si>
  <si>
    <t>Points Per Player:</t>
  </si>
  <si>
    <t>*** DETAILS FOR THE 1990 CLASS APPEAR BELOW THIS LINE ***</t>
  </si>
  <si>
    <t>OVERALL 1990 CLASS RATING:</t>
  </si>
  <si>
    <t>Rating the 1992 Recruiting Class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</si>
  <si>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</si>
  <si>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</si>
  <si>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</si>
  <si>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</si>
  <si>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</si>
  <si>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</si>
  <si>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</si>
  <si>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</si>
  <si>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</si>
  <si>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</si>
  <si>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</si>
  <si>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</si>
  <si>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</si>
  <si>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</si>
  <si>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</si>
  <si>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</si>
  <si>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Thomas, Marco</t>
  </si>
  <si>
    <t>S</t>
  </si>
  <si>
    <t>Tolan, Dave</t>
  </si>
  <si>
    <t>Wade, Tim</t>
  </si>
  <si>
    <t>Washington, TJ</t>
  </si>
  <si>
    <t>White, Cornelius</t>
  </si>
  <si>
    <t>Class Size: 21 players</t>
  </si>
  <si>
    <t>1996 Team</t>
  </si>
  <si>
    <t>1992 Class</t>
  </si>
  <si>
    <t>Finished #12 UPI, #13 AP</t>
  </si>
  <si>
    <t>Bill Conaty</t>
  </si>
  <si>
    <t>Torrian Gray</t>
  </si>
  <si>
    <t>OVERALL 1992 CLASS RATING:</t>
  </si>
  <si>
    <t>*** DETAILS FOR THE 1991 CLASS APPEAR BELOW THIS LINE ***</t>
  </si>
  <si>
    <t>Bass, Trenton</t>
  </si>
  <si>
    <t>Bianchin, Mike</t>
  </si>
  <si>
    <t>Bishock, Jon</t>
  </si>
  <si>
    <t>Champan, Joel</t>
  </si>
  <si>
    <t>DT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</si>
  <si>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</si>
  <si>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</si>
  <si>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</si>
  <si>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</si>
  <si>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</si>
  <si>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</si>
  <si>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</si>
  <si>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</si>
  <si>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</si>
  <si>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</si>
  <si>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</si>
  <si>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</si>
  <si>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</si>
  <si>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</si>
  <si>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</si>
  <si>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</si>
  <si>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</si>
  <si>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</si>
  <si>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</si>
  <si>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Rating the 1991 Recruiting Class</t>
  </si>
  <si>
    <t>Class Size: 23 players</t>
  </si>
  <si>
    <t>OVERALL 1991 CLASS RATING:</t>
  </si>
  <si>
    <t>Rating the 1993 Recruiting Class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</si>
  <si>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</si>
  <si>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</si>
  <si>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</si>
  <si>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</si>
  <si>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</si>
  <si>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</si>
  <si>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</si>
  <si>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</si>
  <si>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</si>
  <si>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</si>
  <si>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</si>
  <si>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</si>
  <si>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</si>
  <si>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</si>
  <si>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</si>
  <si>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</si>
  <si>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</si>
  <si>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</si>
  <si>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</si>
  <si>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</si>
  <si>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Layne, Aaron</t>
  </si>
  <si>
    <t>1993 Class</t>
  </si>
  <si>
    <t>OVERALL 1993 CLASS RATING:</t>
  </si>
  <si>
    <t>*** DETAILS FOR THE 1992 CLASS APPEAR BELOW THIS LINE ***</t>
  </si>
  <si>
    <t>Cornell Brown</t>
  </si>
  <si>
    <t>1997 Team</t>
  </si>
  <si>
    <t>Unranked in both polls</t>
  </si>
  <si>
    <t>Top 25 finishes (3) and Top 10 finishes (1)</t>
  </si>
  <si>
    <t>Played in 1996 Orange Bowl</t>
  </si>
  <si>
    <t>BCS Bowls (2 BCS, 1 WBCS)</t>
  </si>
  <si>
    <t>Played in 1997 Gator Bowl</t>
  </si>
  <si>
    <t>Minor Bowls (2 MB)</t>
  </si>
  <si>
    <t># of Players:</t>
  </si>
  <si>
    <t>Rating the 1994 Recruiting Class</t>
  </si>
  <si>
    <t>*** DETAILS FOR THE 1993 CLASS APPEAR BELOW THIS LINE ***</t>
  </si>
  <si>
    <t>Class Size: 20 players</t>
  </si>
  <si>
    <t>Jason Berish</t>
  </si>
  <si>
    <t>1994 Class</t>
  </si>
  <si>
    <t>Al Clark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</si>
  <si>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</si>
  <si>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</si>
  <si>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</si>
  <si>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</si>
  <si>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</si>
  <si>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</si>
  <si>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</si>
  <si>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</si>
  <si>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</si>
  <si>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</si>
  <si>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</si>
  <si>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</si>
  <si>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</si>
  <si>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</si>
  <si>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</si>
  <si>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</si>
  <si>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</si>
  <si>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James Crawford</t>
  </si>
  <si>
    <t>TB/FB</t>
  </si>
  <si>
    <t>1998 Team</t>
  </si>
  <si>
    <t>Finished #19 ESPN/USAT, #23 AP</t>
  </si>
  <si>
    <t>Won 1998 Music City Bowl</t>
  </si>
  <si>
    <t>Rating the 1995 Recruiting Class</t>
  </si>
  <si>
    <t>1995RecruitingClass.xls</t>
  </si>
  <si>
    <t>(Classes Ranked: 1990-95)</t>
  </si>
  <si>
    <t>OVERALL 1994 CLASS RATING:</t>
  </si>
  <si>
    <t>Class Size: 18 players</t>
  </si>
  <si>
    <t>OVERALL 1995 CLASS RATING: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</si>
  <si>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</si>
  <si>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</si>
  <si>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</si>
  <si>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</si>
  <si>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</si>
  <si>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</si>
  <si>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</si>
  <si>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Jimmy Kibble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</si>
  <si>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</si>
  <si>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</si>
  <si>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</si>
  <si>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</si>
  <si>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</si>
  <si>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</si>
  <si>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</si>
  <si>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(Shelly Ellison was included as part of the 1994 class)</t>
  </si>
  <si>
    <t>Smith (2)</t>
  </si>
  <si>
    <t>Led in tackles in 1998 and 1999</t>
  </si>
  <si>
    <t>Harrison (3)</t>
  </si>
  <si>
    <t>Led in punt returns 1996-1998</t>
  </si>
  <si>
    <t>Kibble (4)</t>
  </si>
  <si>
    <t>Led in punting 1996-1999</t>
  </si>
  <si>
    <t>VT Season Records</t>
  </si>
  <si>
    <t>Kibble (1)</t>
  </si>
  <si>
    <t>Best punting average (45.1 ypp, 1997)</t>
  </si>
  <si>
    <t>1995 Class</t>
  </si>
  <si>
    <t>Note: All team points are awarded for accomplishments during the 1996-1999 seasons (which would have been</t>
  </si>
  <si>
    <t>the 1995 recruiting class' redshirt-freshman through redshirt-senior seasons)</t>
  </si>
  <si>
    <t>1999 Team</t>
  </si>
  <si>
    <t>Finished #2 AP, #3 ESPN/USAT</t>
  </si>
  <si>
    <t>Played in 1999 Sugar Bowl (championship game)</t>
  </si>
  <si>
    <t>(Ricky Hall will be counted with the 1997 class)</t>
  </si>
  <si>
    <t>Keion Carpenter</t>
  </si>
  <si>
    <t>Pierson Prioleau</t>
  </si>
  <si>
    <t>Shannon Rice</t>
  </si>
  <si>
    <t>Carpenter (2)</t>
  </si>
  <si>
    <t>Led in interceptions in 1997 and 1998</t>
  </si>
  <si>
    <t>Prioleau</t>
  </si>
  <si>
    <t>4th round, San Francisco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</si>
</sst>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4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5.7109375" style="0" customWidth="1"/>
    <col min="3" max="24" width="5.7109375" style="2" customWidth="1"/>
    <col min="25" max="27" width="5.8515625" style="0" customWidth="1"/>
    <col min="28" max="28" width="8.28125" style="0" customWidth="1"/>
  </cols>
  <sheetData>
    <row r="1" spans="1:16" ht="12.75">
      <c r="A1" s="6" t="s">
        <v>261</v>
      </c>
      <c r="L1" s="21" t="s">
        <v>125</v>
      </c>
      <c r="P1"/>
    </row>
    <row r="2" spans="1:12" ht="12.75">
      <c r="A2" t="s">
        <v>262</v>
      </c>
      <c r="L2" s="21" t="s">
        <v>263</v>
      </c>
    </row>
    <row r="3" spans="1:27" ht="12.75">
      <c r="A3" s="44" t="s">
        <v>232</v>
      </c>
      <c r="B3">
        <v>18</v>
      </c>
      <c r="C3" s="10" t="s">
        <v>282</v>
      </c>
      <c r="L3" s="11" t="s">
        <v>126</v>
      </c>
      <c r="M3" s="11" t="s">
        <v>30</v>
      </c>
      <c r="N3" s="11"/>
      <c r="O3" s="11"/>
      <c r="P3" s="4" t="s">
        <v>127</v>
      </c>
      <c r="R3" s="4"/>
      <c r="S3" s="4"/>
      <c r="T3" s="4"/>
      <c r="U3" s="4">
        <v>1990</v>
      </c>
      <c r="V3" s="4">
        <v>1991</v>
      </c>
      <c r="W3" s="4">
        <v>1992</v>
      </c>
      <c r="X3" s="4">
        <v>1993</v>
      </c>
      <c r="Y3" s="4">
        <v>1994</v>
      </c>
      <c r="Z3" s="4">
        <v>1995</v>
      </c>
      <c r="AA3" s="4" t="s">
        <v>58</v>
      </c>
    </row>
    <row r="4" spans="3:27" ht="12.75">
      <c r="C4" s="10" t="s">
        <v>298</v>
      </c>
      <c r="L4" s="10">
        <v>1993</v>
      </c>
      <c r="M4" s="10" t="s">
        <v>224</v>
      </c>
      <c r="P4" s="2">
        <v>116</v>
      </c>
      <c r="T4" s="24" t="s">
        <v>136</v>
      </c>
      <c r="U4" s="2">
        <v>24</v>
      </c>
      <c r="V4" s="2">
        <v>23</v>
      </c>
      <c r="W4" s="2">
        <v>21</v>
      </c>
      <c r="X4">
        <v>20</v>
      </c>
      <c r="Y4">
        <v>18</v>
      </c>
      <c r="Z4">
        <f>+B3</f>
        <v>18</v>
      </c>
      <c r="AA4">
        <f>SUM(U4:Z4)</f>
        <v>124</v>
      </c>
    </row>
    <row r="5" spans="1:27" ht="12.75">
      <c r="A5" t="s">
        <v>134</v>
      </c>
      <c r="L5" s="10">
        <v>1990</v>
      </c>
      <c r="M5" s="10" t="s">
        <v>128</v>
      </c>
      <c r="N5" s="10"/>
      <c r="O5" s="10"/>
      <c r="P5" s="1">
        <v>93</v>
      </c>
      <c r="T5" s="24" t="s">
        <v>83</v>
      </c>
      <c r="U5" s="2">
        <v>415</v>
      </c>
      <c r="V5" s="2">
        <v>218</v>
      </c>
      <c r="W5" s="2">
        <v>202</v>
      </c>
      <c r="X5">
        <v>203</v>
      </c>
      <c r="Y5">
        <v>172</v>
      </c>
      <c r="Z5">
        <f>+H11</f>
        <v>229</v>
      </c>
      <c r="AA5">
        <f>SUM(U5:Z5)</f>
        <v>1439</v>
      </c>
    </row>
    <row r="6" spans="1:27" ht="12.75">
      <c r="A6" t="s">
        <v>135</v>
      </c>
      <c r="L6" s="10">
        <v>1990</v>
      </c>
      <c r="M6" s="10" t="s">
        <v>129</v>
      </c>
      <c r="N6" s="10"/>
      <c r="O6" s="10"/>
      <c r="P6" s="1">
        <v>90</v>
      </c>
      <c r="T6" s="24" t="s">
        <v>84</v>
      </c>
      <c r="U6" s="2">
        <v>133</v>
      </c>
      <c r="V6" s="2">
        <v>265</v>
      </c>
      <c r="W6" s="2">
        <v>361</v>
      </c>
      <c r="X6">
        <v>339</v>
      </c>
      <c r="Y6">
        <v>356</v>
      </c>
      <c r="Z6">
        <f>+H12</f>
        <v>385</v>
      </c>
      <c r="AA6">
        <f>SUM(U6:Z6)</f>
        <v>1839</v>
      </c>
    </row>
    <row r="7" spans="12:27" ht="13.5" thickBot="1">
      <c r="L7" s="10">
        <v>1990</v>
      </c>
      <c r="M7" s="10" t="s">
        <v>130</v>
      </c>
      <c r="N7" s="10"/>
      <c r="O7" s="10"/>
      <c r="P7" s="1">
        <v>89</v>
      </c>
      <c r="T7" s="24" t="s">
        <v>137</v>
      </c>
      <c r="U7" s="2">
        <v>548</v>
      </c>
      <c r="V7" s="2">
        <v>483</v>
      </c>
      <c r="W7" s="2">
        <v>563</v>
      </c>
      <c r="X7">
        <v>542</v>
      </c>
      <c r="Y7">
        <v>528</v>
      </c>
      <c r="Z7">
        <f>+Z5+Z6</f>
        <v>614</v>
      </c>
      <c r="AA7">
        <f>SUM(U7:Z7)</f>
        <v>3278</v>
      </c>
    </row>
    <row r="8" spans="3:27" ht="13.5" thickBot="1">
      <c r="C8" s="13"/>
      <c r="D8" s="14"/>
      <c r="E8" s="15"/>
      <c r="F8" s="14"/>
      <c r="G8" s="16" t="s">
        <v>266</v>
      </c>
      <c r="H8" s="19">
        <f>SUM(H11:H12)</f>
        <v>614</v>
      </c>
      <c r="L8" s="10">
        <v>1991</v>
      </c>
      <c r="M8" s="10" t="s">
        <v>132</v>
      </c>
      <c r="N8" s="10"/>
      <c r="O8" s="10"/>
      <c r="P8" s="1">
        <v>57</v>
      </c>
      <c r="T8" s="24" t="s">
        <v>138</v>
      </c>
      <c r="U8" s="2">
        <v>22.83</v>
      </c>
      <c r="V8" s="2">
        <v>21</v>
      </c>
      <c r="W8" s="2">
        <v>26.8</v>
      </c>
      <c r="X8">
        <v>27.1</v>
      </c>
      <c r="Y8">
        <f>+Y7/Y4</f>
        <v>29.333333333333332</v>
      </c>
      <c r="Z8" s="25">
        <f>+H9</f>
        <v>34.111111111111114</v>
      </c>
      <c r="AA8" s="25">
        <f>+AA7/AA4</f>
        <v>26.43548387096774</v>
      </c>
    </row>
    <row r="9" spans="3:22" ht="13.5" thickBot="1">
      <c r="C9" s="13"/>
      <c r="D9" s="14"/>
      <c r="E9" s="18"/>
      <c r="F9" s="18"/>
      <c r="G9" s="16" t="s">
        <v>123</v>
      </c>
      <c r="H9" s="20">
        <f>+H8/B3</f>
        <v>34.111111111111114</v>
      </c>
      <c r="L9" s="10">
        <v>1995</v>
      </c>
      <c r="M9" s="10" t="s">
        <v>274</v>
      </c>
      <c r="P9" s="2">
        <v>55</v>
      </c>
      <c r="V9" s="12"/>
    </row>
    <row r="10" spans="4:22" ht="12.75">
      <c r="D10"/>
      <c r="L10" s="10">
        <v>1990</v>
      </c>
      <c r="M10" s="10" t="s">
        <v>131</v>
      </c>
      <c r="N10" s="10"/>
      <c r="O10" s="10"/>
      <c r="P10" s="1">
        <v>49</v>
      </c>
      <c r="V10" s="12"/>
    </row>
    <row r="11" spans="4:22" ht="12.75">
      <c r="D11"/>
      <c r="E11"/>
      <c r="F11"/>
      <c r="G11" s="12" t="s">
        <v>83</v>
      </c>
      <c r="H11" s="2">
        <f>+Y37</f>
        <v>229</v>
      </c>
      <c r="L11" s="10">
        <v>1992</v>
      </c>
      <c r="M11" s="10" t="s">
        <v>168</v>
      </c>
      <c r="N11" s="10"/>
      <c r="O11" s="10"/>
      <c r="P11" s="2">
        <v>45</v>
      </c>
      <c r="V11" s="12"/>
    </row>
    <row r="12" spans="5:16" ht="12.75">
      <c r="E12"/>
      <c r="F12"/>
      <c r="G12" s="12" t="s">
        <v>84</v>
      </c>
      <c r="H12" s="2">
        <f>+N41</f>
        <v>385</v>
      </c>
      <c r="L12" s="10">
        <v>1992</v>
      </c>
      <c r="M12" s="10" t="s">
        <v>169</v>
      </c>
      <c r="N12" s="10"/>
      <c r="O12" s="10"/>
      <c r="P12" s="2">
        <v>38</v>
      </c>
    </row>
    <row r="13" spans="12:22" ht="12.75">
      <c r="L13" s="10">
        <v>1991</v>
      </c>
      <c r="M13" s="23" t="s">
        <v>133</v>
      </c>
      <c r="N13" s="23"/>
      <c r="O13" s="23"/>
      <c r="P13" s="1">
        <v>37</v>
      </c>
      <c r="V13" s="12"/>
    </row>
    <row r="14" spans="12:16" ht="12.75">
      <c r="L14" s="10">
        <v>1994</v>
      </c>
      <c r="M14" s="10" t="s">
        <v>244</v>
      </c>
      <c r="N14" s="10"/>
      <c r="O14" s="10"/>
      <c r="P14" s="1">
        <v>37</v>
      </c>
    </row>
    <row r="15" spans="12:22" ht="12.75">
      <c r="L15" s="10">
        <v>1995</v>
      </c>
      <c r="M15" s="23" t="s">
        <v>300</v>
      </c>
      <c r="N15" s="23"/>
      <c r="O15" s="23"/>
      <c r="P15" s="1">
        <v>37</v>
      </c>
      <c r="Q15" s="1"/>
      <c r="V15" s="12"/>
    </row>
    <row r="16" ht="12.75">
      <c r="A16" s="6" t="s">
        <v>85</v>
      </c>
    </row>
    <row r="17" spans="2:24" ht="12.75">
      <c r="B17" s="12" t="s">
        <v>80</v>
      </c>
      <c r="C17" s="2">
        <v>1</v>
      </c>
      <c r="D17" s="2">
        <v>2</v>
      </c>
      <c r="E17" s="2">
        <v>4</v>
      </c>
      <c r="F17" s="2">
        <v>5</v>
      </c>
      <c r="G17" s="2">
        <v>7</v>
      </c>
      <c r="H17" s="2">
        <v>10</v>
      </c>
      <c r="I17" s="2">
        <v>10</v>
      </c>
      <c r="J17" s="2">
        <v>15</v>
      </c>
      <c r="K17" s="2">
        <v>20</v>
      </c>
      <c r="L17" s="2">
        <v>25</v>
      </c>
      <c r="M17" s="2">
        <v>25</v>
      </c>
      <c r="N17" s="2">
        <v>20</v>
      </c>
      <c r="O17" s="2">
        <v>30</v>
      </c>
      <c r="P17" s="2">
        <v>3</v>
      </c>
      <c r="Q17" s="2">
        <v>5</v>
      </c>
      <c r="R17" s="2">
        <v>10</v>
      </c>
      <c r="S17" s="2">
        <v>5</v>
      </c>
      <c r="T17" s="2">
        <v>6</v>
      </c>
      <c r="U17" s="2">
        <v>8</v>
      </c>
      <c r="V17" s="2">
        <v>11</v>
      </c>
      <c r="W17" s="2">
        <v>2</v>
      </c>
      <c r="X17" s="2">
        <v>1</v>
      </c>
    </row>
    <row r="18" spans="1:27" ht="12.75">
      <c r="A18" s="5" t="s">
        <v>30</v>
      </c>
      <c r="B18" s="4" t="s">
        <v>34</v>
      </c>
      <c r="C18" s="4" t="s">
        <v>64</v>
      </c>
      <c r="D18" s="4" t="s">
        <v>119</v>
      </c>
      <c r="E18" s="4" t="s">
        <v>26</v>
      </c>
      <c r="F18" s="4" t="s">
        <v>48</v>
      </c>
      <c r="G18" s="4" t="s">
        <v>47</v>
      </c>
      <c r="H18" s="4" t="s">
        <v>46</v>
      </c>
      <c r="I18" s="4" t="s">
        <v>22</v>
      </c>
      <c r="J18" s="4" t="s">
        <v>23</v>
      </c>
      <c r="K18" s="4" t="s">
        <v>24</v>
      </c>
      <c r="L18" s="4" t="s">
        <v>25</v>
      </c>
      <c r="M18" s="4" t="s">
        <v>33</v>
      </c>
      <c r="N18" s="4" t="s">
        <v>27</v>
      </c>
      <c r="O18" s="4" t="s">
        <v>28</v>
      </c>
      <c r="P18" s="4" t="s">
        <v>50</v>
      </c>
      <c r="Q18" s="4" t="s">
        <v>49</v>
      </c>
      <c r="R18" s="4" t="s">
        <v>29</v>
      </c>
      <c r="S18" s="4" t="s">
        <v>54</v>
      </c>
      <c r="T18" s="4" t="s">
        <v>51</v>
      </c>
      <c r="U18" s="4" t="s">
        <v>52</v>
      </c>
      <c r="V18" s="4" t="s">
        <v>53</v>
      </c>
      <c r="W18" s="4" t="s">
        <v>55</v>
      </c>
      <c r="X18" s="4" t="s">
        <v>32</v>
      </c>
      <c r="Y18" s="4" t="s">
        <v>81</v>
      </c>
      <c r="Z18" s="45"/>
      <c r="AA18" s="45"/>
    </row>
    <row r="19" spans="1:25" ht="12.75">
      <c r="A19" t="s">
        <v>299</v>
      </c>
      <c r="B19" s="1" t="s">
        <v>42</v>
      </c>
      <c r="C19" s="2">
        <v>4</v>
      </c>
      <c r="D19" s="2">
        <v>2</v>
      </c>
      <c r="E19" s="2">
        <v>2</v>
      </c>
      <c r="P19" s="2">
        <v>1</v>
      </c>
      <c r="Y19">
        <f aca="true" t="shared" si="0" ref="Y19:Y27">+C19*$C$17+D19*$D$17+E19*$E$17+F19*$F$17+G19*$G$17+H19*$H$17+I19*$I$17+J19*$J$17+K19*$K$17+L19*$L$17+M19*$M$17+N19*$N$17+O19*$O$17+P19*$P$17+Q19*$Q$17+R19*$R$17+S19*$S$17+T19*$T$17+U19*$U$17+V19*$V$17+W19*$W$17+X19*$X$17</f>
        <v>19</v>
      </c>
    </row>
    <row r="20" spans="1:25" ht="12.75">
      <c r="A20" t="s">
        <v>267</v>
      </c>
      <c r="B20" s="1" t="s">
        <v>35</v>
      </c>
      <c r="C20" s="2">
        <v>3</v>
      </c>
      <c r="Y20">
        <f>+C20*$C$17+D20*$D$17+E20*$E$17+F20*$F$17+G20*$G$17+H20*$H$17+I20*$I$17+J20*$J$17+K20*$K$17+L20*$L$17+M20*$M$17+N20*$N$17+O20*$O$17+P20*$P$17+Q20*$Q$17+R20*$R$17+S20*$S$17+T20*$T$17+U20*$U$17+V20*$V$17+W20*$W$17+X20*$X$17</f>
        <v>3</v>
      </c>
    </row>
    <row r="21" spans="1:25" ht="12.75">
      <c r="A21" t="s">
        <v>268</v>
      </c>
      <c r="B21" s="1" t="s">
        <v>40</v>
      </c>
      <c r="C21" s="2">
        <v>1</v>
      </c>
      <c r="Y21">
        <f t="shared" si="0"/>
        <v>1</v>
      </c>
    </row>
    <row r="22" spans="1:25" ht="12.75">
      <c r="A22" t="s">
        <v>269</v>
      </c>
      <c r="B22" s="1" t="s">
        <v>42</v>
      </c>
      <c r="C22" s="2">
        <v>4</v>
      </c>
      <c r="Y22">
        <f>+C22*$C$17+D22*$D$17+E22*$E$17+F22*$F$17+G22*$G$17+H22*$H$17+I22*$I$17+J22*$J$17+K22*$K$17+L22*$L$17+M22*$M$17+N22*$N$17+O22*$O$17+P22*$P$17+Q22*$Q$17+R22*$R$17+S22*$S$17+T22*$T$17+U22*$U$17+V22*$V$17+W22*$W$17+X22*$X$17</f>
        <v>4</v>
      </c>
    </row>
    <row r="23" spans="1:25" ht="12.75">
      <c r="A23" s="34" t="s">
        <v>270</v>
      </c>
      <c r="B23" s="1" t="s">
        <v>39</v>
      </c>
      <c r="C23" s="2">
        <v>3</v>
      </c>
      <c r="Y23">
        <f t="shared" si="0"/>
        <v>3</v>
      </c>
    </row>
    <row r="24" spans="1:25" ht="12.75">
      <c r="A24" t="s">
        <v>271</v>
      </c>
      <c r="B24" s="1" t="s">
        <v>39</v>
      </c>
      <c r="C24" s="2">
        <v>4</v>
      </c>
      <c r="E24" s="2">
        <v>3</v>
      </c>
      <c r="Y24">
        <f t="shared" si="0"/>
        <v>16</v>
      </c>
    </row>
    <row r="25" spans="1:25" ht="12.75">
      <c r="A25" t="s">
        <v>272</v>
      </c>
      <c r="B25" s="1" t="s">
        <v>36</v>
      </c>
      <c r="C25" s="2">
        <v>4</v>
      </c>
      <c r="D25" s="2">
        <v>2</v>
      </c>
      <c r="Y25">
        <f t="shared" si="0"/>
        <v>8</v>
      </c>
    </row>
    <row r="26" spans="1:25" ht="12.75">
      <c r="A26" s="34" t="s">
        <v>273</v>
      </c>
      <c r="B26" s="1" t="s">
        <v>42</v>
      </c>
      <c r="C26" s="2">
        <v>4</v>
      </c>
      <c r="D26" s="2">
        <v>4</v>
      </c>
      <c r="P26" s="2">
        <v>1</v>
      </c>
      <c r="Q26" s="2">
        <v>1</v>
      </c>
      <c r="Y26">
        <f t="shared" si="0"/>
        <v>20</v>
      </c>
    </row>
    <row r="27" spans="1:25" ht="12.75">
      <c r="A27" t="s">
        <v>274</v>
      </c>
      <c r="B27" s="1" t="s">
        <v>249</v>
      </c>
      <c r="C27" s="2">
        <v>4</v>
      </c>
      <c r="D27" s="2">
        <v>4</v>
      </c>
      <c r="E27" s="2">
        <v>4</v>
      </c>
      <c r="G27" s="2">
        <v>1</v>
      </c>
      <c r="Q27" s="2">
        <v>3</v>
      </c>
      <c r="S27" s="2">
        <v>1</v>
      </c>
      <c r="Y27">
        <f t="shared" si="0"/>
        <v>55</v>
      </c>
    </row>
    <row r="28" spans="1:25" ht="12.75">
      <c r="A28" t="s">
        <v>275</v>
      </c>
      <c r="B28" s="1" t="s">
        <v>37</v>
      </c>
      <c r="Y28">
        <f aca="true" t="shared" si="1" ref="Y28:Y36">+C28*$C$17+D28*$D$17+E28*$E$17+F28*$F$17+G28*$G$17+H28*$H$17+I28*$I$17+J28*$J$17+K28*$K$17+L28*$L$17+M28*$M$17+N28*$N$17+O28*$O$17+P28*$P$17+Q28*$Q$17+R28*$R$17+S28*$S$17+T28*$T$17+U28*$U$17+V28*$V$17+W28*$W$17+X28*$X$17</f>
        <v>0</v>
      </c>
    </row>
    <row r="29" spans="1:25" ht="12.75">
      <c r="A29" t="s">
        <v>276</v>
      </c>
      <c r="B29" s="1" t="s">
        <v>41</v>
      </c>
      <c r="Y29">
        <f t="shared" si="1"/>
        <v>0</v>
      </c>
    </row>
    <row r="30" spans="1:25" ht="12.75">
      <c r="A30" t="s">
        <v>277</v>
      </c>
      <c r="B30" s="1" t="s">
        <v>36</v>
      </c>
      <c r="C30" s="2">
        <v>2</v>
      </c>
      <c r="D30" s="2">
        <v>2</v>
      </c>
      <c r="Y30">
        <f t="shared" si="1"/>
        <v>6</v>
      </c>
    </row>
    <row r="31" spans="1:25" ht="12.75">
      <c r="A31" t="s">
        <v>300</v>
      </c>
      <c r="B31" s="1" t="s">
        <v>42</v>
      </c>
      <c r="C31" s="2">
        <v>4</v>
      </c>
      <c r="D31" s="2">
        <v>3</v>
      </c>
      <c r="I31" s="2">
        <v>1</v>
      </c>
      <c r="Q31" s="2">
        <v>2</v>
      </c>
      <c r="X31" s="2">
        <v>7</v>
      </c>
      <c r="Y31">
        <f t="shared" si="1"/>
        <v>37</v>
      </c>
    </row>
    <row r="32" spans="1:25" ht="12.75">
      <c r="A32" t="s">
        <v>301</v>
      </c>
      <c r="B32" s="1" t="s">
        <v>42</v>
      </c>
      <c r="Y32">
        <f t="shared" si="1"/>
        <v>0</v>
      </c>
    </row>
    <row r="33" spans="1:25" ht="12.75">
      <c r="A33" t="s">
        <v>278</v>
      </c>
      <c r="B33" s="1" t="s">
        <v>120</v>
      </c>
      <c r="C33" s="2">
        <v>3</v>
      </c>
      <c r="D33" s="2">
        <v>2</v>
      </c>
      <c r="P33" s="2">
        <v>1</v>
      </c>
      <c r="Y33">
        <f t="shared" si="1"/>
        <v>10</v>
      </c>
    </row>
    <row r="34" spans="1:25" ht="12.75">
      <c r="A34" t="s">
        <v>279</v>
      </c>
      <c r="B34" s="1" t="s">
        <v>36</v>
      </c>
      <c r="C34" s="2">
        <v>4</v>
      </c>
      <c r="D34" s="2">
        <v>3</v>
      </c>
      <c r="E34" s="2">
        <v>2</v>
      </c>
      <c r="I34" s="2">
        <v>1</v>
      </c>
      <c r="P34" s="2">
        <v>1</v>
      </c>
      <c r="Y34">
        <f t="shared" si="1"/>
        <v>31</v>
      </c>
    </row>
    <row r="35" spans="1:25" ht="12.75">
      <c r="A35" t="s">
        <v>280</v>
      </c>
      <c r="B35" s="1" t="s">
        <v>21</v>
      </c>
      <c r="C35" s="2">
        <v>4</v>
      </c>
      <c r="D35" s="2">
        <v>3</v>
      </c>
      <c r="P35" s="2">
        <v>2</v>
      </c>
      <c r="Y35">
        <f t="shared" si="1"/>
        <v>16</v>
      </c>
    </row>
    <row r="36" spans="1:27" ht="12.75">
      <c r="A36" s="3" t="s">
        <v>281</v>
      </c>
      <c r="B36" s="7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">
        <f t="shared" si="1"/>
        <v>0</v>
      </c>
      <c r="Z36" s="46"/>
      <c r="AA36" s="46"/>
    </row>
    <row r="37" spans="1:27" ht="12.75">
      <c r="A37" s="6" t="s">
        <v>58</v>
      </c>
      <c r="B37" s="1"/>
      <c r="C37" s="2">
        <f aca="true" t="shared" si="2" ref="C37:X37">SUM(C19:C36)</f>
        <v>48</v>
      </c>
      <c r="D37" s="2">
        <f t="shared" si="2"/>
        <v>25</v>
      </c>
      <c r="E37" s="2">
        <f t="shared" si="2"/>
        <v>11</v>
      </c>
      <c r="F37" s="2">
        <f t="shared" si="2"/>
        <v>0</v>
      </c>
      <c r="G37" s="2">
        <f t="shared" si="2"/>
        <v>1</v>
      </c>
      <c r="H37" s="2">
        <f t="shared" si="2"/>
        <v>0</v>
      </c>
      <c r="I37" s="2">
        <f t="shared" si="2"/>
        <v>2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2">
        <f t="shared" si="2"/>
        <v>0</v>
      </c>
      <c r="P37" s="2">
        <f t="shared" si="2"/>
        <v>6</v>
      </c>
      <c r="Q37" s="2">
        <f t="shared" si="2"/>
        <v>6</v>
      </c>
      <c r="R37" s="2">
        <f t="shared" si="2"/>
        <v>0</v>
      </c>
      <c r="S37" s="2">
        <f t="shared" si="2"/>
        <v>1</v>
      </c>
      <c r="T37" s="2">
        <f t="shared" si="2"/>
        <v>0</v>
      </c>
      <c r="U37" s="2">
        <f t="shared" si="2"/>
        <v>0</v>
      </c>
      <c r="V37" s="2">
        <f t="shared" si="2"/>
        <v>0</v>
      </c>
      <c r="W37" s="2">
        <f t="shared" si="2"/>
        <v>0</v>
      </c>
      <c r="X37" s="2">
        <f t="shared" si="2"/>
        <v>7</v>
      </c>
      <c r="Y37" s="6">
        <f>SUM(Y19:Y36)</f>
        <v>229</v>
      </c>
      <c r="Z37" s="6"/>
      <c r="AA37" s="6"/>
    </row>
    <row r="38" spans="1:27" ht="12.75">
      <c r="A38" s="6"/>
      <c r="B38" s="1"/>
      <c r="Y38" s="6"/>
      <c r="Z38" s="6"/>
      <c r="AA38" s="6"/>
    </row>
    <row r="39" spans="1:13" ht="12.75">
      <c r="A39" s="12" t="s">
        <v>80</v>
      </c>
      <c r="B39">
        <v>2</v>
      </c>
      <c r="C39" s="2">
        <v>2</v>
      </c>
      <c r="D39" s="2">
        <v>5</v>
      </c>
      <c r="E39" s="2">
        <v>5</v>
      </c>
      <c r="F39" s="2">
        <v>25</v>
      </c>
      <c r="G39" s="2">
        <v>10</v>
      </c>
      <c r="H39" s="2">
        <v>15</v>
      </c>
      <c r="I39" s="2">
        <v>15</v>
      </c>
      <c r="J39" s="2">
        <v>10</v>
      </c>
      <c r="K39" s="2">
        <v>25</v>
      </c>
      <c r="L39" s="2">
        <v>25</v>
      </c>
      <c r="M39" s="2">
        <v>50</v>
      </c>
    </row>
    <row r="40" spans="1:14" ht="12.75">
      <c r="A40" s="5" t="s">
        <v>86</v>
      </c>
      <c r="B40" s="4" t="s">
        <v>91</v>
      </c>
      <c r="C40" s="4" t="s">
        <v>90</v>
      </c>
      <c r="D40" s="4" t="s">
        <v>88</v>
      </c>
      <c r="E40" s="4" t="s">
        <v>89</v>
      </c>
      <c r="F40" s="4" t="s">
        <v>92</v>
      </c>
      <c r="G40" s="4" t="s">
        <v>99</v>
      </c>
      <c r="H40" s="4" t="s">
        <v>98</v>
      </c>
      <c r="I40" s="4" t="s">
        <v>93</v>
      </c>
      <c r="J40" s="4" t="s">
        <v>94</v>
      </c>
      <c r="K40" s="4" t="s">
        <v>95</v>
      </c>
      <c r="L40" s="4" t="s">
        <v>96</v>
      </c>
      <c r="M40" s="4" t="s">
        <v>97</v>
      </c>
      <c r="N40" s="4" t="s">
        <v>100</v>
      </c>
    </row>
    <row r="41" spans="1:14" ht="12.75">
      <c r="A41" t="s">
        <v>292</v>
      </c>
      <c r="B41" s="2">
        <v>37</v>
      </c>
      <c r="C41" s="2">
        <v>23</v>
      </c>
      <c r="D41" s="1">
        <v>2</v>
      </c>
      <c r="E41" s="2">
        <v>4</v>
      </c>
      <c r="F41" s="2">
        <v>2</v>
      </c>
      <c r="G41" s="2">
        <v>3</v>
      </c>
      <c r="H41" s="2">
        <v>1</v>
      </c>
      <c r="I41" s="2">
        <v>2</v>
      </c>
      <c r="J41" s="2">
        <v>1</v>
      </c>
      <c r="K41" s="2">
        <v>2</v>
      </c>
      <c r="L41" s="2">
        <v>0</v>
      </c>
      <c r="M41" s="2">
        <v>1</v>
      </c>
      <c r="N41" s="17">
        <f>+B41*B39+C41*C39+D41*D39+E41*E39+F41*F39+G41*G39+H41*H39+I41*I39+J41*J39+K41*K39+L41*L39+M41*M39</f>
        <v>385</v>
      </c>
    </row>
    <row r="42" spans="25:27" ht="12.75">
      <c r="Y42" s="2"/>
      <c r="Z42" s="2"/>
      <c r="AA42" s="2"/>
    </row>
    <row r="43" spans="25:27" ht="12.75">
      <c r="Y43" s="2"/>
      <c r="Z43" s="2"/>
      <c r="AA43" s="2"/>
    </row>
    <row r="44" spans="1:27" ht="12.75">
      <c r="A44" t="s">
        <v>293</v>
      </c>
      <c r="X44" s="10"/>
      <c r="Y44" s="22"/>
      <c r="Z44" s="22"/>
      <c r="AA44" s="22"/>
    </row>
    <row r="45" spans="1:27" ht="12.75">
      <c r="A45" t="s">
        <v>294</v>
      </c>
      <c r="X45" s="10"/>
      <c r="Y45" s="22"/>
      <c r="Z45" s="22"/>
      <c r="AA45" s="22"/>
    </row>
    <row r="46" spans="24:27" ht="12.75">
      <c r="X46" s="10"/>
      <c r="Y46" s="22"/>
      <c r="Z46" s="22"/>
      <c r="AA46" s="22"/>
    </row>
    <row r="47" spans="21:27" ht="12.75">
      <c r="U47" s="10"/>
      <c r="V47" s="10"/>
      <c r="W47" s="10"/>
      <c r="X47" s="10"/>
      <c r="Y47" s="22"/>
      <c r="Z47" s="22"/>
      <c r="AA47" s="22"/>
    </row>
    <row r="48" spans="1:27" ht="12.75">
      <c r="A48" s="3"/>
      <c r="B48" s="11" t="s">
        <v>117</v>
      </c>
      <c r="C48" s="8"/>
      <c r="D48" s="8"/>
      <c r="E48" s="8"/>
      <c r="F48" s="8"/>
      <c r="G48" s="8"/>
      <c r="H48" s="8"/>
      <c r="I48" s="8"/>
      <c r="J48" s="8"/>
      <c r="K48" s="8"/>
      <c r="M48" s="3"/>
      <c r="N48" s="11" t="s">
        <v>116</v>
      </c>
      <c r="O48" s="8"/>
      <c r="P48" s="8"/>
      <c r="Q48" s="8"/>
      <c r="R48" s="8"/>
      <c r="U48" s="10"/>
      <c r="V48" s="23"/>
      <c r="W48" s="23"/>
      <c r="X48" s="23"/>
      <c r="Y48" s="22"/>
      <c r="Z48" s="22"/>
      <c r="AA48" s="22"/>
    </row>
    <row r="49" spans="1:27" ht="12.75">
      <c r="A49" s="9" t="s">
        <v>64</v>
      </c>
      <c r="B49" s="10" t="s">
        <v>65</v>
      </c>
      <c r="G49" s="9" t="s">
        <v>49</v>
      </c>
      <c r="H49" s="10" t="s">
        <v>74</v>
      </c>
      <c r="M49" s="9" t="s">
        <v>91</v>
      </c>
      <c r="N49" s="10" t="s">
        <v>105</v>
      </c>
      <c r="T49" s="9"/>
      <c r="U49" s="10"/>
      <c r="V49" s="10"/>
      <c r="W49" s="10"/>
      <c r="X49" s="10"/>
      <c r="Y49" s="22"/>
      <c r="Z49" s="22"/>
      <c r="AA49" s="22"/>
    </row>
    <row r="50" spans="1:27" ht="12.75">
      <c r="A50" s="9" t="s">
        <v>62</v>
      </c>
      <c r="B50" s="10" t="s">
        <v>63</v>
      </c>
      <c r="G50" s="9" t="s">
        <v>50</v>
      </c>
      <c r="H50" s="10" t="s">
        <v>75</v>
      </c>
      <c r="M50" s="9" t="s">
        <v>90</v>
      </c>
      <c r="N50" s="10" t="s">
        <v>106</v>
      </c>
      <c r="T50" s="9"/>
      <c r="U50" s="10"/>
      <c r="V50" s="10"/>
      <c r="W50" s="10"/>
      <c r="X50" s="10"/>
      <c r="Y50" s="22"/>
      <c r="Z50" s="22"/>
      <c r="AA50" s="22"/>
    </row>
    <row r="51" spans="1:27" ht="12.75">
      <c r="A51" s="9" t="s">
        <v>26</v>
      </c>
      <c r="B51" s="10" t="s">
        <v>61</v>
      </c>
      <c r="G51" s="9" t="s">
        <v>29</v>
      </c>
      <c r="H51" s="10" t="s">
        <v>76</v>
      </c>
      <c r="M51" s="9" t="s">
        <v>88</v>
      </c>
      <c r="N51" s="10" t="s">
        <v>104</v>
      </c>
      <c r="T51" s="9"/>
      <c r="U51" s="10"/>
      <c r="V51" s="10"/>
      <c r="W51" s="10"/>
      <c r="X51" s="10"/>
      <c r="Y51" s="22"/>
      <c r="Z51" s="22"/>
      <c r="AA51" s="22"/>
    </row>
    <row r="52" spans="1:27" ht="12.75">
      <c r="A52" s="9" t="s">
        <v>48</v>
      </c>
      <c r="B52" s="10" t="s">
        <v>60</v>
      </c>
      <c r="G52" s="9" t="s">
        <v>54</v>
      </c>
      <c r="H52" s="10" t="s">
        <v>77</v>
      </c>
      <c r="M52" s="9" t="s">
        <v>89</v>
      </c>
      <c r="N52" s="10" t="s">
        <v>107</v>
      </c>
      <c r="T52" s="9"/>
      <c r="U52" s="10"/>
      <c r="V52" s="10"/>
      <c r="W52" s="10"/>
      <c r="X52" s="10"/>
      <c r="Y52" s="22"/>
      <c r="Z52" s="22"/>
      <c r="AA52" s="22"/>
    </row>
    <row r="53" spans="1:27" ht="12.75">
      <c r="A53" s="9" t="s">
        <v>47</v>
      </c>
      <c r="B53" s="10" t="s">
        <v>59</v>
      </c>
      <c r="G53" s="9" t="s">
        <v>51</v>
      </c>
      <c r="H53" s="10" t="s">
        <v>101</v>
      </c>
      <c r="M53" s="9" t="s">
        <v>92</v>
      </c>
      <c r="N53" s="10" t="s">
        <v>108</v>
      </c>
      <c r="T53" s="9"/>
      <c r="U53" s="10"/>
      <c r="V53" s="10"/>
      <c r="W53" s="10"/>
      <c r="X53" s="10"/>
      <c r="Y53" s="22"/>
      <c r="Z53" s="22"/>
      <c r="AA53" s="22"/>
    </row>
    <row r="54" spans="1:27" ht="12.75">
      <c r="A54" s="9" t="s">
        <v>46</v>
      </c>
      <c r="B54" s="10" t="s">
        <v>66</v>
      </c>
      <c r="G54" s="9" t="s">
        <v>52</v>
      </c>
      <c r="H54" s="10" t="s">
        <v>102</v>
      </c>
      <c r="M54" s="9" t="s">
        <v>99</v>
      </c>
      <c r="N54" s="10" t="s">
        <v>110</v>
      </c>
      <c r="U54" s="10"/>
      <c r="V54" s="10"/>
      <c r="W54" s="10"/>
      <c r="X54" s="10"/>
      <c r="Y54" s="22"/>
      <c r="Z54" s="22"/>
      <c r="AA54" s="22"/>
    </row>
    <row r="55" spans="1:27" ht="12.75">
      <c r="A55" s="9" t="s">
        <v>22</v>
      </c>
      <c r="B55" s="10" t="s">
        <v>68</v>
      </c>
      <c r="G55" s="9" t="s">
        <v>53</v>
      </c>
      <c r="H55" s="10" t="s">
        <v>103</v>
      </c>
      <c r="M55" s="9" t="s">
        <v>98</v>
      </c>
      <c r="N55" s="10" t="s">
        <v>109</v>
      </c>
      <c r="T55" s="9"/>
      <c r="U55" s="10"/>
      <c r="V55" s="10"/>
      <c r="W55" s="10"/>
      <c r="X55" s="10"/>
      <c r="Y55" s="22"/>
      <c r="Z55" s="22"/>
      <c r="AA55" s="22"/>
    </row>
    <row r="56" spans="1:27" ht="12.75">
      <c r="A56" s="9" t="s">
        <v>23</v>
      </c>
      <c r="B56" s="10" t="s">
        <v>67</v>
      </c>
      <c r="G56" s="9" t="s">
        <v>55</v>
      </c>
      <c r="H56" s="10" t="s">
        <v>78</v>
      </c>
      <c r="M56" s="9" t="s">
        <v>93</v>
      </c>
      <c r="N56" s="10" t="s">
        <v>111</v>
      </c>
      <c r="T56" s="9"/>
      <c r="U56" s="10"/>
      <c r="V56" s="10"/>
      <c r="W56" s="10"/>
      <c r="X56" s="10"/>
      <c r="Y56" s="22"/>
      <c r="Z56" s="22"/>
      <c r="AA56" s="22"/>
    </row>
    <row r="57" spans="1:27" ht="12.75">
      <c r="A57" s="9" t="s">
        <v>24</v>
      </c>
      <c r="B57" s="10" t="s">
        <v>69</v>
      </c>
      <c r="G57" s="9" t="s">
        <v>32</v>
      </c>
      <c r="H57" s="10" t="s">
        <v>79</v>
      </c>
      <c r="M57" s="9" t="s">
        <v>94</v>
      </c>
      <c r="N57" s="10" t="s">
        <v>112</v>
      </c>
      <c r="T57" s="9"/>
      <c r="U57" s="10"/>
      <c r="V57" s="10"/>
      <c r="W57" s="10"/>
      <c r="X57" s="10"/>
      <c r="Y57" s="22"/>
      <c r="Z57" s="22"/>
      <c r="AA57" s="22"/>
    </row>
    <row r="58" spans="1:27" ht="12.75">
      <c r="A58" s="9" t="s">
        <v>25</v>
      </c>
      <c r="B58" s="10" t="s">
        <v>70</v>
      </c>
      <c r="M58" s="9" t="s">
        <v>95</v>
      </c>
      <c r="N58" s="10" t="s">
        <v>113</v>
      </c>
      <c r="U58" s="10"/>
      <c r="V58" s="10"/>
      <c r="W58" s="10"/>
      <c r="X58" s="10"/>
      <c r="Y58" s="22"/>
      <c r="Z58" s="22"/>
      <c r="AA58" s="22"/>
    </row>
    <row r="59" spans="1:27" ht="12.75">
      <c r="A59" s="9" t="s">
        <v>33</v>
      </c>
      <c r="B59" s="10" t="s">
        <v>71</v>
      </c>
      <c r="M59" s="9" t="s">
        <v>96</v>
      </c>
      <c r="N59" s="10" t="s">
        <v>114</v>
      </c>
      <c r="U59" s="10"/>
      <c r="V59" s="10"/>
      <c r="W59" s="10"/>
      <c r="X59" s="10"/>
      <c r="Y59" s="22"/>
      <c r="Z59" s="22"/>
      <c r="AA59" s="22"/>
    </row>
    <row r="60" spans="1:27" ht="12.75">
      <c r="A60" s="9" t="s">
        <v>27</v>
      </c>
      <c r="B60" s="10" t="s">
        <v>72</v>
      </c>
      <c r="M60" s="9" t="s">
        <v>97</v>
      </c>
      <c r="N60" s="10" t="s">
        <v>115</v>
      </c>
      <c r="U60" s="10"/>
      <c r="V60" s="10"/>
      <c r="W60" s="10"/>
      <c r="X60" s="10"/>
      <c r="Y60" s="22"/>
      <c r="Z60" s="22"/>
      <c r="AA60" s="22"/>
    </row>
    <row r="61" spans="1:2" ht="12.75">
      <c r="A61" s="9" t="s">
        <v>28</v>
      </c>
      <c r="B61" s="10" t="s">
        <v>73</v>
      </c>
    </row>
    <row r="62" spans="14:15" ht="12.75">
      <c r="N62"/>
      <c r="O62"/>
    </row>
    <row r="64" spans="1:7" ht="12.75">
      <c r="A64" s="5" t="s">
        <v>56</v>
      </c>
      <c r="B64" s="3"/>
      <c r="C64" s="8"/>
      <c r="D64" s="8"/>
      <c r="E64" s="8"/>
      <c r="F64" s="8"/>
      <c r="G64" s="8"/>
    </row>
    <row r="65" spans="1:2" ht="12.75">
      <c r="A65" t="s">
        <v>283</v>
      </c>
      <c r="B65" t="s">
        <v>284</v>
      </c>
    </row>
    <row r="66" spans="1:2" ht="12.75">
      <c r="A66" t="s">
        <v>285</v>
      </c>
      <c r="B66" t="s">
        <v>286</v>
      </c>
    </row>
    <row r="67" spans="1:2" ht="12.75">
      <c r="A67" t="s">
        <v>287</v>
      </c>
      <c r="B67" t="s">
        <v>288</v>
      </c>
    </row>
    <row r="68" spans="1:2" ht="12.75">
      <c r="A68" t="s">
        <v>302</v>
      </c>
      <c r="B68" t="s">
        <v>303</v>
      </c>
    </row>
    <row r="70" spans="1:2" ht="12.75">
      <c r="A70" s="5" t="s">
        <v>289</v>
      </c>
      <c r="B70" s="3"/>
    </row>
    <row r="71" spans="1:2" ht="12.75">
      <c r="A71" t="s">
        <v>290</v>
      </c>
      <c r="B71" t="s">
        <v>291</v>
      </c>
    </row>
    <row r="73" spans="1:2" ht="12.75">
      <c r="A73" s="5" t="s">
        <v>57</v>
      </c>
      <c r="B73" s="3"/>
    </row>
    <row r="74" spans="1:2" ht="12.75">
      <c r="A74" t="s">
        <v>290</v>
      </c>
      <c r="B74" t="s">
        <v>291</v>
      </c>
    </row>
    <row r="76" spans="1:5" ht="12.75">
      <c r="A76" s="11" t="s">
        <v>118</v>
      </c>
      <c r="B76" s="8"/>
      <c r="C76" s="8"/>
      <c r="D76" s="8"/>
      <c r="E76" s="3"/>
    </row>
    <row r="77" spans="1:2" ht="12.75">
      <c r="A77" s="10" t="s">
        <v>304</v>
      </c>
      <c r="B77" s="10" t="s">
        <v>305</v>
      </c>
    </row>
    <row r="79" spans="1:5" ht="12.75">
      <c r="A79" s="5" t="s">
        <v>227</v>
      </c>
      <c r="B79" s="3"/>
      <c r="C79" s="8"/>
      <c r="D79" s="8"/>
      <c r="E79" s="8"/>
    </row>
    <row r="80" spans="1:2" ht="12.75">
      <c r="A80" t="s">
        <v>165</v>
      </c>
      <c r="B80" t="s">
        <v>167</v>
      </c>
    </row>
    <row r="81" spans="1:2" ht="12.75">
      <c r="A81" t="s">
        <v>225</v>
      </c>
      <c r="B81" t="s">
        <v>226</v>
      </c>
    </row>
    <row r="82" spans="1:2" ht="12.75">
      <c r="A82" t="s">
        <v>258</v>
      </c>
      <c r="B82" t="s">
        <v>259</v>
      </c>
    </row>
    <row r="83" spans="1:2" ht="12.75">
      <c r="A83" t="s">
        <v>295</v>
      </c>
      <c r="B83" t="s">
        <v>296</v>
      </c>
    </row>
    <row r="85" spans="1:2" ht="12.75">
      <c r="A85" s="5" t="s">
        <v>231</v>
      </c>
      <c r="B85" s="3"/>
    </row>
    <row r="86" spans="1:2" ht="12.75">
      <c r="A86" t="s">
        <v>225</v>
      </c>
      <c r="B86" t="s">
        <v>230</v>
      </c>
    </row>
    <row r="87" spans="1:2" ht="12.75">
      <c r="A87" t="s">
        <v>258</v>
      </c>
      <c r="B87" t="s">
        <v>260</v>
      </c>
    </row>
    <row r="89" ht="12.75">
      <c r="A89" s="5" t="s">
        <v>229</v>
      </c>
    </row>
    <row r="90" spans="1:2" ht="12.75">
      <c r="A90" t="s">
        <v>165</v>
      </c>
      <c r="B90" t="s">
        <v>228</v>
      </c>
    </row>
    <row r="91" spans="1:2" ht="12.75">
      <c r="A91" t="s">
        <v>295</v>
      </c>
      <c r="B91" t="s">
        <v>297</v>
      </c>
    </row>
    <row r="92" spans="1:27" ht="12.75">
      <c r="A92" s="3"/>
      <c r="B92" s="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"/>
      <c r="Z92" s="46"/>
      <c r="AA92" s="46"/>
    </row>
    <row r="93" spans="1:25" ht="12.75">
      <c r="A93" s="26"/>
      <c r="B93" s="26"/>
      <c r="C93" s="27"/>
      <c r="D93" s="27"/>
      <c r="E93" s="27"/>
      <c r="F93" s="27"/>
      <c r="G93" s="27"/>
      <c r="H93" s="28" t="s">
        <v>139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33"/>
    </row>
    <row r="94" ht="12.75">
      <c r="A94" s="6" t="s">
        <v>82</v>
      </c>
    </row>
    <row r="95" ht="12.75">
      <c r="A95" t="s">
        <v>122</v>
      </c>
    </row>
    <row r="96" ht="13.5" thickBot="1"/>
    <row r="97" spans="3:13" ht="13.5" thickBot="1">
      <c r="C97" s="13"/>
      <c r="D97" s="14"/>
      <c r="E97" s="15"/>
      <c r="F97" s="14"/>
      <c r="G97" s="16" t="s">
        <v>140</v>
      </c>
      <c r="H97" s="19">
        <f>SUM(M97:M98)</f>
        <v>548</v>
      </c>
      <c r="J97"/>
      <c r="K97"/>
      <c r="L97" s="12" t="s">
        <v>83</v>
      </c>
      <c r="M97" s="2">
        <f>+Y128</f>
        <v>415</v>
      </c>
    </row>
    <row r="98" spans="3:13" ht="13.5" thickBot="1">
      <c r="C98" s="13"/>
      <c r="D98" s="14"/>
      <c r="E98" s="18"/>
      <c r="F98" s="18"/>
      <c r="G98" s="16" t="s">
        <v>123</v>
      </c>
      <c r="H98" s="20">
        <f>+H97/24</f>
        <v>22.833333333333332</v>
      </c>
      <c r="J98"/>
      <c r="K98"/>
      <c r="L98" s="12" t="s">
        <v>84</v>
      </c>
      <c r="M98" s="2">
        <f>+N132</f>
        <v>133</v>
      </c>
    </row>
    <row r="99" ht="12.75">
      <c r="D99"/>
    </row>
    <row r="101" ht="12.75">
      <c r="A101" s="6" t="s">
        <v>85</v>
      </c>
    </row>
    <row r="102" spans="2:24" ht="12.75">
      <c r="B102" s="12" t="s">
        <v>80</v>
      </c>
      <c r="C102" s="2">
        <v>1</v>
      </c>
      <c r="D102" s="2">
        <v>2</v>
      </c>
      <c r="E102" s="2">
        <v>4</v>
      </c>
      <c r="F102" s="2">
        <v>5</v>
      </c>
      <c r="G102" s="2">
        <v>7</v>
      </c>
      <c r="H102" s="2">
        <v>10</v>
      </c>
      <c r="I102" s="2">
        <v>10</v>
      </c>
      <c r="J102" s="2">
        <v>15</v>
      </c>
      <c r="K102" s="2">
        <v>20</v>
      </c>
      <c r="L102" s="2">
        <v>25</v>
      </c>
      <c r="M102" s="2">
        <v>25</v>
      </c>
      <c r="N102" s="2">
        <v>20</v>
      </c>
      <c r="O102" s="2">
        <v>30</v>
      </c>
      <c r="P102" s="2">
        <v>3</v>
      </c>
      <c r="Q102" s="2">
        <v>5</v>
      </c>
      <c r="R102" s="2">
        <v>10</v>
      </c>
      <c r="S102" s="2">
        <v>5</v>
      </c>
      <c r="T102" s="2">
        <v>6</v>
      </c>
      <c r="U102" s="2">
        <v>8</v>
      </c>
      <c r="V102" s="2">
        <v>11</v>
      </c>
      <c r="W102" s="2">
        <v>2</v>
      </c>
      <c r="X102" s="2">
        <v>1</v>
      </c>
    </row>
    <row r="103" spans="1:27" ht="12.75">
      <c r="A103" s="5" t="s">
        <v>30</v>
      </c>
      <c r="B103" s="4" t="s">
        <v>34</v>
      </c>
      <c r="C103" s="4" t="s">
        <v>64</v>
      </c>
      <c r="D103" s="4" t="s">
        <v>119</v>
      </c>
      <c r="E103" s="4" t="s">
        <v>26</v>
      </c>
      <c r="F103" s="4" t="s">
        <v>48</v>
      </c>
      <c r="G103" s="4" t="s">
        <v>47</v>
      </c>
      <c r="H103" s="4" t="s">
        <v>46</v>
      </c>
      <c r="I103" s="4" t="s">
        <v>22</v>
      </c>
      <c r="J103" s="4" t="s">
        <v>23</v>
      </c>
      <c r="K103" s="4" t="s">
        <v>24</v>
      </c>
      <c r="L103" s="4" t="s">
        <v>25</v>
      </c>
      <c r="M103" s="4" t="s">
        <v>33</v>
      </c>
      <c r="N103" s="4" t="s">
        <v>27</v>
      </c>
      <c r="O103" s="4" t="s">
        <v>28</v>
      </c>
      <c r="P103" s="4" t="s">
        <v>50</v>
      </c>
      <c r="Q103" s="4" t="s">
        <v>49</v>
      </c>
      <c r="R103" s="4" t="s">
        <v>29</v>
      </c>
      <c r="S103" s="4" t="s">
        <v>54</v>
      </c>
      <c r="T103" s="4" t="s">
        <v>51</v>
      </c>
      <c r="U103" s="4" t="s">
        <v>52</v>
      </c>
      <c r="V103" s="4" t="s">
        <v>53</v>
      </c>
      <c r="W103" s="4" t="s">
        <v>55</v>
      </c>
      <c r="X103" s="4" t="s">
        <v>32</v>
      </c>
      <c r="Y103" s="4" t="s">
        <v>81</v>
      </c>
      <c r="Z103" s="45"/>
      <c r="AA103" s="45"/>
    </row>
    <row r="104" spans="1:25" ht="12.75">
      <c r="A104" t="s">
        <v>2</v>
      </c>
      <c r="B104" s="1" t="s">
        <v>120</v>
      </c>
      <c r="C104" s="2">
        <v>4</v>
      </c>
      <c r="D104" s="2">
        <v>1</v>
      </c>
      <c r="Y104">
        <v>6</v>
      </c>
    </row>
    <row r="105" spans="1:25" ht="12.75">
      <c r="A105" t="s">
        <v>0</v>
      </c>
      <c r="B105" s="1" t="s">
        <v>35</v>
      </c>
      <c r="Y105">
        <v>0</v>
      </c>
    </row>
    <row r="106" spans="1:25" ht="12.75">
      <c r="A106" t="s">
        <v>31</v>
      </c>
      <c r="B106" s="1" t="s">
        <v>36</v>
      </c>
      <c r="C106" s="2">
        <v>4</v>
      </c>
      <c r="D106" s="2">
        <v>3</v>
      </c>
      <c r="E106" s="2">
        <v>1</v>
      </c>
      <c r="P106" s="2">
        <v>1</v>
      </c>
      <c r="Q106" s="2">
        <v>1</v>
      </c>
      <c r="X106" s="2">
        <v>7</v>
      </c>
      <c r="Y106">
        <v>29</v>
      </c>
    </row>
    <row r="107" spans="1:25" ht="12.75">
      <c r="A107" t="s">
        <v>1</v>
      </c>
      <c r="B107" s="1" t="s">
        <v>35</v>
      </c>
      <c r="C107" s="2">
        <v>2</v>
      </c>
      <c r="Y107">
        <v>2</v>
      </c>
    </row>
    <row r="108" spans="1:25" ht="12.75">
      <c r="A108" t="s">
        <v>3</v>
      </c>
      <c r="B108" s="1" t="s">
        <v>37</v>
      </c>
      <c r="C108" s="2">
        <v>3</v>
      </c>
      <c r="D108" s="2">
        <v>3</v>
      </c>
      <c r="E108" s="2">
        <v>6</v>
      </c>
      <c r="F108" s="2">
        <v>1</v>
      </c>
      <c r="G108" s="2">
        <v>1</v>
      </c>
      <c r="H108" s="2">
        <v>4</v>
      </c>
      <c r="S108" s="2">
        <v>1</v>
      </c>
      <c r="Y108">
        <v>90</v>
      </c>
    </row>
    <row r="109" spans="1:25" ht="12.75">
      <c r="A109" t="s">
        <v>4</v>
      </c>
      <c r="B109" s="1" t="s">
        <v>38</v>
      </c>
      <c r="C109" s="2">
        <v>4</v>
      </c>
      <c r="D109" s="2">
        <v>3</v>
      </c>
      <c r="E109" s="2">
        <v>3</v>
      </c>
      <c r="P109" s="2">
        <v>1</v>
      </c>
      <c r="Q109" s="2">
        <v>2</v>
      </c>
      <c r="S109" s="2">
        <v>1</v>
      </c>
      <c r="X109" s="2">
        <v>9</v>
      </c>
      <c r="Y109">
        <v>49</v>
      </c>
    </row>
    <row r="110" spans="1:25" ht="12.75">
      <c r="A110" t="s">
        <v>5</v>
      </c>
      <c r="B110" s="1" t="s">
        <v>39</v>
      </c>
      <c r="C110" s="2">
        <v>4</v>
      </c>
      <c r="D110" s="2">
        <v>3</v>
      </c>
      <c r="E110" s="2">
        <v>5</v>
      </c>
      <c r="F110" s="2">
        <v>2</v>
      </c>
      <c r="G110" s="2">
        <v>1</v>
      </c>
      <c r="H110" s="2">
        <v>2</v>
      </c>
      <c r="P110" s="2">
        <v>3</v>
      </c>
      <c r="S110" s="2">
        <v>1</v>
      </c>
      <c r="X110" s="2">
        <v>8</v>
      </c>
      <c r="Y110">
        <v>89</v>
      </c>
    </row>
    <row r="111" spans="1:25" ht="12.75">
      <c r="A111" t="s">
        <v>7</v>
      </c>
      <c r="B111" s="1" t="s">
        <v>40</v>
      </c>
      <c r="C111" s="2">
        <v>2</v>
      </c>
      <c r="Y111">
        <v>2</v>
      </c>
    </row>
    <row r="112" spans="1:25" ht="12.75">
      <c r="A112" t="s">
        <v>6</v>
      </c>
      <c r="B112" s="1" t="s">
        <v>41</v>
      </c>
      <c r="Y112">
        <v>0</v>
      </c>
    </row>
    <row r="113" spans="1:25" ht="12.75">
      <c r="A113" t="s">
        <v>8</v>
      </c>
      <c r="B113" s="1" t="s">
        <v>42</v>
      </c>
      <c r="C113" s="2">
        <v>4</v>
      </c>
      <c r="D113" s="2">
        <v>2</v>
      </c>
      <c r="Y113">
        <v>8</v>
      </c>
    </row>
    <row r="114" spans="1:25" ht="12.75">
      <c r="A114" t="s">
        <v>9</v>
      </c>
      <c r="B114" s="1" t="s">
        <v>43</v>
      </c>
      <c r="C114" s="2">
        <v>3</v>
      </c>
      <c r="Y114">
        <v>3</v>
      </c>
    </row>
    <row r="115" spans="1:25" ht="12.75">
      <c r="A115" t="s">
        <v>10</v>
      </c>
      <c r="B115" s="1" t="s">
        <v>44</v>
      </c>
      <c r="Y115">
        <v>0</v>
      </c>
    </row>
    <row r="116" spans="1:25" ht="12.75">
      <c r="A116" t="s">
        <v>121</v>
      </c>
      <c r="B116" s="1" t="s">
        <v>44</v>
      </c>
      <c r="C116" s="2">
        <v>1</v>
      </c>
      <c r="Y116">
        <v>1</v>
      </c>
    </row>
    <row r="117" spans="1:25" ht="12.75">
      <c r="A117" t="s">
        <v>11</v>
      </c>
      <c r="B117" s="1" t="s">
        <v>42</v>
      </c>
      <c r="C117" s="2">
        <v>4</v>
      </c>
      <c r="Y117">
        <v>4</v>
      </c>
    </row>
    <row r="118" spans="1:25" ht="12.75">
      <c r="A118" t="s">
        <v>12</v>
      </c>
      <c r="B118" s="1" t="s">
        <v>40</v>
      </c>
      <c r="C118" s="2">
        <v>3</v>
      </c>
      <c r="D118" s="2">
        <v>1</v>
      </c>
      <c r="Y118">
        <v>5</v>
      </c>
    </row>
    <row r="119" spans="1:25" ht="12.75">
      <c r="A119" t="s">
        <v>13</v>
      </c>
      <c r="B119" s="1" t="s">
        <v>44</v>
      </c>
      <c r="C119" s="2">
        <v>4</v>
      </c>
      <c r="D119" s="2">
        <v>4</v>
      </c>
      <c r="Y119">
        <v>12</v>
      </c>
    </row>
    <row r="120" spans="1:25" ht="12.75">
      <c r="A120" t="s">
        <v>14</v>
      </c>
      <c r="B120" s="1" t="s">
        <v>36</v>
      </c>
      <c r="C120" s="2">
        <v>4</v>
      </c>
      <c r="Y120">
        <v>4</v>
      </c>
    </row>
    <row r="121" spans="1:25" ht="12.75">
      <c r="A121" t="s">
        <v>15</v>
      </c>
      <c r="B121" s="1" t="s">
        <v>44</v>
      </c>
      <c r="C121" s="2">
        <v>4</v>
      </c>
      <c r="D121" s="2">
        <v>4</v>
      </c>
      <c r="J121" s="2">
        <v>1</v>
      </c>
      <c r="L121" s="2">
        <v>1</v>
      </c>
      <c r="M121" s="2">
        <v>1</v>
      </c>
      <c r="P121" s="2">
        <v>1</v>
      </c>
      <c r="Q121" s="2">
        <v>1</v>
      </c>
      <c r="W121" s="2">
        <v>2</v>
      </c>
      <c r="X121" s="2">
        <v>4</v>
      </c>
      <c r="Y121">
        <v>93</v>
      </c>
    </row>
    <row r="122" spans="1:25" ht="12.75">
      <c r="A122" t="s">
        <v>16</v>
      </c>
      <c r="B122" s="1" t="s">
        <v>39</v>
      </c>
      <c r="C122" s="2">
        <v>3</v>
      </c>
      <c r="D122" s="2">
        <v>2</v>
      </c>
      <c r="Y122">
        <v>7</v>
      </c>
    </row>
    <row r="123" spans="1:25" ht="12.75">
      <c r="A123" t="s">
        <v>17</v>
      </c>
      <c r="B123" s="1" t="s">
        <v>21</v>
      </c>
      <c r="C123" s="2">
        <v>2</v>
      </c>
      <c r="D123" s="2">
        <v>1</v>
      </c>
      <c r="Y123">
        <v>4</v>
      </c>
    </row>
    <row r="124" spans="1:25" ht="12.75">
      <c r="A124" t="s">
        <v>18</v>
      </c>
      <c r="B124" s="1" t="s">
        <v>36</v>
      </c>
      <c r="Y124">
        <v>0</v>
      </c>
    </row>
    <row r="125" spans="1:25" ht="12.75">
      <c r="A125" t="s">
        <v>19</v>
      </c>
      <c r="B125" s="1" t="s">
        <v>35</v>
      </c>
      <c r="C125" s="2">
        <v>2</v>
      </c>
      <c r="D125" s="2">
        <v>1</v>
      </c>
      <c r="Y125">
        <v>4</v>
      </c>
    </row>
    <row r="126" spans="1:25" ht="12.75">
      <c r="A126" t="s">
        <v>20</v>
      </c>
      <c r="B126" s="1" t="s">
        <v>36</v>
      </c>
      <c r="Y126">
        <v>0</v>
      </c>
    </row>
    <row r="127" spans="1:27" ht="12.75">
      <c r="A127" s="3" t="s">
        <v>45</v>
      </c>
      <c r="B127" s="7" t="s">
        <v>41</v>
      </c>
      <c r="C127" s="8">
        <v>3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">
        <v>3</v>
      </c>
      <c r="Z127" s="46"/>
      <c r="AA127" s="46"/>
    </row>
    <row r="128" spans="1:27" ht="12.75">
      <c r="A128" s="6" t="s">
        <v>58</v>
      </c>
      <c r="B128" s="1"/>
      <c r="C128" s="2">
        <v>60</v>
      </c>
      <c r="D128" s="2">
        <v>28</v>
      </c>
      <c r="E128" s="2">
        <v>15</v>
      </c>
      <c r="F128" s="2">
        <v>3</v>
      </c>
      <c r="G128" s="2">
        <v>2</v>
      </c>
      <c r="H128" s="2">
        <v>6</v>
      </c>
      <c r="I128" s="2">
        <v>0</v>
      </c>
      <c r="J128" s="2">
        <v>1</v>
      </c>
      <c r="K128" s="2">
        <v>0</v>
      </c>
      <c r="L128" s="2">
        <v>1</v>
      </c>
      <c r="M128" s="2">
        <v>1</v>
      </c>
      <c r="N128" s="2">
        <v>0</v>
      </c>
      <c r="O128" s="2">
        <v>0</v>
      </c>
      <c r="P128" s="2">
        <v>6</v>
      </c>
      <c r="Q128" s="2">
        <v>4</v>
      </c>
      <c r="R128" s="2">
        <v>0</v>
      </c>
      <c r="S128" s="2">
        <v>3</v>
      </c>
      <c r="T128" s="2">
        <v>0</v>
      </c>
      <c r="U128" s="2">
        <v>0</v>
      </c>
      <c r="V128" s="2">
        <v>0</v>
      </c>
      <c r="W128" s="2">
        <v>2</v>
      </c>
      <c r="X128" s="2">
        <v>4</v>
      </c>
      <c r="Y128" s="6">
        <v>415</v>
      </c>
      <c r="Z128" s="6"/>
      <c r="AA128" s="6"/>
    </row>
    <row r="129" spans="1:27" ht="12.75">
      <c r="A129" s="6"/>
      <c r="B129" s="1"/>
      <c r="Y129" s="6"/>
      <c r="Z129" s="6"/>
      <c r="AA129" s="6"/>
    </row>
    <row r="130" spans="1:13" ht="12.75">
      <c r="A130" s="12" t="s">
        <v>80</v>
      </c>
      <c r="B130">
        <v>2</v>
      </c>
      <c r="C130" s="2">
        <v>2</v>
      </c>
      <c r="D130" s="2">
        <v>5</v>
      </c>
      <c r="E130" s="2">
        <v>5</v>
      </c>
      <c r="F130" s="2">
        <v>25</v>
      </c>
      <c r="G130" s="2">
        <v>10</v>
      </c>
      <c r="H130" s="2">
        <v>15</v>
      </c>
      <c r="I130" s="2">
        <v>15</v>
      </c>
      <c r="J130" s="2">
        <v>10</v>
      </c>
      <c r="K130" s="2">
        <v>25</v>
      </c>
      <c r="L130" s="2">
        <v>25</v>
      </c>
      <c r="M130" s="2">
        <v>50</v>
      </c>
    </row>
    <row r="131" spans="1:14" ht="12.75">
      <c r="A131" s="5" t="s">
        <v>86</v>
      </c>
      <c r="B131" s="4" t="s">
        <v>91</v>
      </c>
      <c r="C131" s="4" t="s">
        <v>90</v>
      </c>
      <c r="D131" s="4" t="s">
        <v>88</v>
      </c>
      <c r="E131" s="4" t="s">
        <v>89</v>
      </c>
      <c r="F131" s="4" t="s">
        <v>92</v>
      </c>
      <c r="G131" s="4" t="s">
        <v>99</v>
      </c>
      <c r="H131" s="4" t="s">
        <v>98</v>
      </c>
      <c r="I131" s="4" t="s">
        <v>93</v>
      </c>
      <c r="J131" s="4" t="s">
        <v>94</v>
      </c>
      <c r="K131" s="4" t="s">
        <v>95</v>
      </c>
      <c r="L131" s="4" t="s">
        <v>96</v>
      </c>
      <c r="M131" s="4" t="s">
        <v>97</v>
      </c>
      <c r="N131" s="4" t="s">
        <v>100</v>
      </c>
    </row>
    <row r="132" spans="1:14" ht="12.75">
      <c r="A132" t="s">
        <v>87</v>
      </c>
      <c r="B132" s="2">
        <v>24</v>
      </c>
      <c r="C132" s="2">
        <v>10</v>
      </c>
      <c r="D132">
        <v>1</v>
      </c>
      <c r="E132" s="2">
        <v>0</v>
      </c>
      <c r="F132" s="2">
        <v>0</v>
      </c>
      <c r="G132" s="2">
        <v>2</v>
      </c>
      <c r="H132" s="2">
        <v>0</v>
      </c>
      <c r="I132" s="2">
        <v>2</v>
      </c>
      <c r="J132" s="2">
        <v>1</v>
      </c>
      <c r="K132" s="2">
        <v>0</v>
      </c>
      <c r="L132" s="2">
        <v>0</v>
      </c>
      <c r="M132" s="2">
        <v>0</v>
      </c>
      <c r="N132" s="17">
        <v>133</v>
      </c>
    </row>
    <row r="135" spans="1:27" ht="12.75">
      <c r="A135" s="3"/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"/>
      <c r="Z135" s="46"/>
      <c r="AA135" s="46"/>
    </row>
    <row r="136" spans="1:25" ht="12.75">
      <c r="A136" s="26"/>
      <c r="B136" s="26"/>
      <c r="C136" s="27"/>
      <c r="D136" s="27"/>
      <c r="E136" s="27"/>
      <c r="F136" s="27"/>
      <c r="G136" s="27"/>
      <c r="H136" s="28" t="s">
        <v>171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33"/>
    </row>
    <row r="137" ht="12.75">
      <c r="A137" s="6" t="s">
        <v>196</v>
      </c>
    </row>
    <row r="138" ht="12.75">
      <c r="A138" t="s">
        <v>197</v>
      </c>
    </row>
    <row r="139" ht="13.5" thickBot="1"/>
    <row r="140" spans="3:13" ht="13.5" thickBot="1">
      <c r="C140" s="13"/>
      <c r="D140" s="14"/>
      <c r="E140" s="15"/>
      <c r="F140" s="14"/>
      <c r="G140" s="16" t="s">
        <v>198</v>
      </c>
      <c r="H140" s="19">
        <f>SUM(M140:M141)</f>
        <v>483</v>
      </c>
      <c r="J140"/>
      <c r="K140"/>
      <c r="L140" s="12" t="s">
        <v>83</v>
      </c>
      <c r="M140" s="2">
        <v>218</v>
      </c>
    </row>
    <row r="141" spans="3:13" ht="13.5" thickBot="1">
      <c r="C141" s="13"/>
      <c r="D141" s="14"/>
      <c r="E141" s="18"/>
      <c r="F141" s="18"/>
      <c r="G141" s="16" t="s">
        <v>123</v>
      </c>
      <c r="H141" s="43">
        <v>21</v>
      </c>
      <c r="J141"/>
      <c r="K141"/>
      <c r="L141" s="12" t="s">
        <v>84</v>
      </c>
      <c r="M141" s="2">
        <v>265</v>
      </c>
    </row>
    <row r="142" ht="12.75">
      <c r="D142"/>
    </row>
    <row r="144" ht="12.75">
      <c r="A144" s="6" t="s">
        <v>85</v>
      </c>
    </row>
    <row r="145" spans="2:24" ht="12.75">
      <c r="B145" t="s">
        <v>80</v>
      </c>
      <c r="C145" s="2">
        <v>1</v>
      </c>
      <c r="D145" s="2">
        <v>2</v>
      </c>
      <c r="E145" s="2">
        <v>4</v>
      </c>
      <c r="F145" s="2">
        <v>5</v>
      </c>
      <c r="G145" s="2">
        <v>7</v>
      </c>
      <c r="H145" s="2">
        <v>10</v>
      </c>
      <c r="I145" s="2">
        <v>10</v>
      </c>
      <c r="J145" s="2">
        <v>15</v>
      </c>
      <c r="K145" s="2">
        <v>20</v>
      </c>
      <c r="L145" s="2">
        <v>25</v>
      </c>
      <c r="M145" s="2">
        <v>25</v>
      </c>
      <c r="N145" s="2">
        <v>20</v>
      </c>
      <c r="O145" s="2">
        <v>30</v>
      </c>
      <c r="P145" s="2">
        <v>3</v>
      </c>
      <c r="Q145" s="2">
        <v>5</v>
      </c>
      <c r="R145" s="2">
        <v>10</v>
      </c>
      <c r="S145" s="2">
        <v>5</v>
      </c>
      <c r="T145" s="2">
        <v>6</v>
      </c>
      <c r="U145" s="2">
        <v>8</v>
      </c>
      <c r="V145" s="2">
        <v>11</v>
      </c>
      <c r="W145" s="2">
        <v>2</v>
      </c>
      <c r="X145" s="2">
        <v>1</v>
      </c>
    </row>
    <row r="146" spans="1:27" ht="12.75">
      <c r="A146" s="5" t="s">
        <v>30</v>
      </c>
      <c r="B146" s="5" t="s">
        <v>34</v>
      </c>
      <c r="C146" s="4" t="s">
        <v>64</v>
      </c>
      <c r="D146" s="4" t="s">
        <v>119</v>
      </c>
      <c r="E146" s="4" t="s">
        <v>26</v>
      </c>
      <c r="F146" s="4" t="s">
        <v>48</v>
      </c>
      <c r="G146" s="4" t="s">
        <v>47</v>
      </c>
      <c r="H146" s="4" t="s">
        <v>46</v>
      </c>
      <c r="I146" s="4" t="s">
        <v>22</v>
      </c>
      <c r="J146" s="4" t="s">
        <v>23</v>
      </c>
      <c r="K146" s="4" t="s">
        <v>24</v>
      </c>
      <c r="L146" s="4" t="s">
        <v>25</v>
      </c>
      <c r="M146" s="4" t="s">
        <v>33</v>
      </c>
      <c r="N146" s="4" t="s">
        <v>27</v>
      </c>
      <c r="O146" s="4" t="s">
        <v>28</v>
      </c>
      <c r="P146" s="4" t="s">
        <v>50</v>
      </c>
      <c r="Q146" s="4" t="s">
        <v>49</v>
      </c>
      <c r="R146" s="4" t="s">
        <v>29</v>
      </c>
      <c r="S146" s="4" t="s">
        <v>54</v>
      </c>
      <c r="T146" s="4" t="s">
        <v>51</v>
      </c>
      <c r="U146" s="4" t="s">
        <v>52</v>
      </c>
      <c r="V146" s="4" t="s">
        <v>53</v>
      </c>
      <c r="W146" s="4" t="s">
        <v>55</v>
      </c>
      <c r="X146" s="4" t="s">
        <v>32</v>
      </c>
      <c r="Y146" s="5" t="s">
        <v>81</v>
      </c>
      <c r="Z146" s="47"/>
      <c r="AA146" s="47"/>
    </row>
    <row r="147" spans="1:25" ht="12.75">
      <c r="A147" t="s">
        <v>172</v>
      </c>
      <c r="B147" t="s">
        <v>21</v>
      </c>
      <c r="C147" s="2">
        <v>3</v>
      </c>
      <c r="Y147">
        <v>3</v>
      </c>
    </row>
    <row r="148" spans="1:25" ht="12.75">
      <c r="A148" t="s">
        <v>173</v>
      </c>
      <c r="B148" t="s">
        <v>44</v>
      </c>
      <c r="C148" s="2">
        <v>3</v>
      </c>
      <c r="D148" s="2">
        <v>2</v>
      </c>
      <c r="Y148">
        <v>7</v>
      </c>
    </row>
    <row r="149" spans="1:25" ht="12.75">
      <c r="A149" t="s">
        <v>174</v>
      </c>
      <c r="B149" t="s">
        <v>35</v>
      </c>
      <c r="Y149">
        <v>0</v>
      </c>
    </row>
    <row r="150" spans="1:25" ht="12.75">
      <c r="A150" t="s">
        <v>175</v>
      </c>
      <c r="B150" t="s">
        <v>176</v>
      </c>
      <c r="Y150">
        <v>0</v>
      </c>
    </row>
    <row r="151" spans="1:25" ht="12.75">
      <c r="A151" t="s">
        <v>177</v>
      </c>
      <c r="B151" t="s">
        <v>36</v>
      </c>
      <c r="C151" s="2">
        <v>4</v>
      </c>
      <c r="D151" s="2">
        <v>3</v>
      </c>
      <c r="S151" s="2">
        <v>1</v>
      </c>
      <c r="Y151">
        <v>15</v>
      </c>
    </row>
    <row r="152" spans="1:25" ht="12.75">
      <c r="A152" t="s">
        <v>178</v>
      </c>
      <c r="B152" t="s">
        <v>44</v>
      </c>
      <c r="C152" s="2">
        <v>1</v>
      </c>
      <c r="Y152">
        <v>1</v>
      </c>
    </row>
    <row r="153" spans="1:25" ht="12.75">
      <c r="A153" t="s">
        <v>179</v>
      </c>
      <c r="B153" t="s">
        <v>36</v>
      </c>
      <c r="C153" s="2">
        <v>4</v>
      </c>
      <c r="D153" s="2">
        <v>3</v>
      </c>
      <c r="E153" s="2">
        <v>2</v>
      </c>
      <c r="Q153" s="2">
        <v>1</v>
      </c>
      <c r="Y153">
        <v>23</v>
      </c>
    </row>
    <row r="154" spans="1:25" ht="12.75">
      <c r="A154" t="s">
        <v>180</v>
      </c>
      <c r="B154" t="s">
        <v>37</v>
      </c>
      <c r="C154" s="2">
        <v>4</v>
      </c>
      <c r="D154" s="2">
        <v>2</v>
      </c>
      <c r="E154" s="2">
        <v>4</v>
      </c>
      <c r="P154" s="2">
        <v>1</v>
      </c>
      <c r="Q154" s="2">
        <v>1</v>
      </c>
      <c r="R154" s="2">
        <v>1</v>
      </c>
      <c r="S154" s="2">
        <v>1</v>
      </c>
      <c r="X154" s="2">
        <v>10</v>
      </c>
      <c r="Y154">
        <v>57</v>
      </c>
    </row>
    <row r="155" spans="1:25" ht="12.75">
      <c r="A155" t="s">
        <v>181</v>
      </c>
      <c r="B155" t="s">
        <v>44</v>
      </c>
      <c r="C155" s="2">
        <v>3</v>
      </c>
      <c r="Y155">
        <v>3</v>
      </c>
    </row>
    <row r="156" spans="1:25" ht="12.75">
      <c r="A156" t="s">
        <v>182</v>
      </c>
      <c r="B156" t="s">
        <v>176</v>
      </c>
      <c r="C156" s="2">
        <v>3</v>
      </c>
      <c r="D156" s="2">
        <v>1</v>
      </c>
      <c r="Y156">
        <v>5</v>
      </c>
    </row>
    <row r="157" spans="1:25" ht="12.75">
      <c r="A157" t="s">
        <v>183</v>
      </c>
      <c r="B157" t="s">
        <v>39</v>
      </c>
      <c r="C157" s="2">
        <v>3</v>
      </c>
      <c r="D157" s="2">
        <v>1</v>
      </c>
      <c r="Y157">
        <v>5</v>
      </c>
    </row>
    <row r="158" spans="1:25" ht="12.75">
      <c r="A158" t="s">
        <v>184</v>
      </c>
      <c r="B158" t="s">
        <v>37</v>
      </c>
      <c r="Y158">
        <v>0</v>
      </c>
    </row>
    <row r="159" spans="1:25" ht="12.75">
      <c r="A159" t="s">
        <v>185</v>
      </c>
      <c r="B159" t="s">
        <v>42</v>
      </c>
      <c r="Y159">
        <v>0</v>
      </c>
    </row>
    <row r="160" spans="1:25" ht="12.75">
      <c r="A160" t="s">
        <v>186</v>
      </c>
      <c r="B160" t="s">
        <v>36</v>
      </c>
      <c r="C160" s="2">
        <v>4</v>
      </c>
      <c r="D160" s="2">
        <v>1</v>
      </c>
      <c r="Y160">
        <v>6</v>
      </c>
    </row>
    <row r="161" spans="1:25" ht="12.75">
      <c r="A161" t="s">
        <v>187</v>
      </c>
      <c r="B161" t="s">
        <v>44</v>
      </c>
      <c r="C161" s="2">
        <v>4</v>
      </c>
      <c r="D161" s="2">
        <v>4</v>
      </c>
      <c r="Q161" s="2">
        <v>1</v>
      </c>
      <c r="Y161">
        <v>17</v>
      </c>
    </row>
    <row r="162" spans="1:25" ht="12.75">
      <c r="A162" t="s">
        <v>188</v>
      </c>
      <c r="B162" t="s">
        <v>176</v>
      </c>
      <c r="C162" s="2">
        <v>4</v>
      </c>
      <c r="D162" s="2">
        <v>3</v>
      </c>
      <c r="I162" s="2">
        <v>1</v>
      </c>
      <c r="Q162" s="2">
        <v>1</v>
      </c>
      <c r="X162" s="2">
        <v>8</v>
      </c>
      <c r="Y162">
        <v>33</v>
      </c>
    </row>
    <row r="163" spans="1:25" ht="12.75">
      <c r="A163" t="s">
        <v>189</v>
      </c>
      <c r="B163" t="s">
        <v>36</v>
      </c>
      <c r="Y163">
        <v>0</v>
      </c>
    </row>
    <row r="164" spans="1:25" ht="12.75">
      <c r="A164" t="s">
        <v>190</v>
      </c>
      <c r="B164" t="s">
        <v>40</v>
      </c>
      <c r="Y164">
        <v>0</v>
      </c>
    </row>
    <row r="165" spans="1:25" ht="12.75">
      <c r="A165" t="s">
        <v>191</v>
      </c>
      <c r="B165" t="s">
        <v>36</v>
      </c>
      <c r="C165" s="2">
        <v>2</v>
      </c>
      <c r="Y165">
        <v>2</v>
      </c>
    </row>
    <row r="166" spans="1:25" ht="12.75">
      <c r="A166" t="s">
        <v>192</v>
      </c>
      <c r="B166" t="s">
        <v>41</v>
      </c>
      <c r="C166" s="2">
        <v>4</v>
      </c>
      <c r="D166" s="2">
        <v>3</v>
      </c>
      <c r="E166" s="2">
        <v>6</v>
      </c>
      <c r="P166" s="2">
        <v>1</v>
      </c>
      <c r="Y166">
        <v>37</v>
      </c>
    </row>
    <row r="167" spans="1:25" ht="12.75">
      <c r="A167" t="s">
        <v>193</v>
      </c>
      <c r="B167" t="s">
        <v>39</v>
      </c>
      <c r="C167" s="2">
        <v>2</v>
      </c>
      <c r="Y167">
        <v>2</v>
      </c>
    </row>
    <row r="168" spans="1:25" ht="12.75">
      <c r="A168" t="s">
        <v>194</v>
      </c>
      <c r="B168" t="s">
        <v>42</v>
      </c>
      <c r="C168" s="2">
        <v>2</v>
      </c>
      <c r="Y168">
        <v>2</v>
      </c>
    </row>
    <row r="169" spans="1:27" ht="12.75">
      <c r="A169" s="3" t="s">
        <v>195</v>
      </c>
      <c r="B169" s="3" t="s">
        <v>37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3">
        <v>0</v>
      </c>
      <c r="Z169" s="46"/>
      <c r="AA169" s="46"/>
    </row>
    <row r="170" spans="1:27" ht="12.75">
      <c r="A170" s="6" t="s">
        <v>58</v>
      </c>
      <c r="C170" s="2">
        <v>50</v>
      </c>
      <c r="D170" s="2">
        <v>23</v>
      </c>
      <c r="E170" s="2">
        <v>12</v>
      </c>
      <c r="F170" s="2">
        <v>0</v>
      </c>
      <c r="G170" s="2">
        <v>0</v>
      </c>
      <c r="H170" s="2">
        <v>0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2</v>
      </c>
      <c r="Q170" s="2">
        <v>4</v>
      </c>
      <c r="R170" s="2">
        <v>1</v>
      </c>
      <c r="S170" s="2">
        <v>2</v>
      </c>
      <c r="T170" s="2">
        <v>0</v>
      </c>
      <c r="U170" s="2">
        <v>0</v>
      </c>
      <c r="V170" s="2">
        <v>0</v>
      </c>
      <c r="W170" s="2">
        <v>0</v>
      </c>
      <c r="X170" s="2">
        <v>2</v>
      </c>
      <c r="Y170" s="6">
        <v>218</v>
      </c>
      <c r="Z170" s="6"/>
      <c r="AA170" s="6"/>
    </row>
    <row r="172" spans="1:13" ht="12.75">
      <c r="A172" t="s">
        <v>80</v>
      </c>
      <c r="B172">
        <v>2</v>
      </c>
      <c r="C172" s="2">
        <v>2</v>
      </c>
      <c r="D172" s="2">
        <v>5</v>
      </c>
      <c r="E172" s="2">
        <v>5</v>
      </c>
      <c r="F172" s="2">
        <v>25</v>
      </c>
      <c r="G172" s="2">
        <v>10</v>
      </c>
      <c r="H172" s="2">
        <v>15</v>
      </c>
      <c r="I172" s="2">
        <v>15</v>
      </c>
      <c r="J172" s="2">
        <v>10</v>
      </c>
      <c r="K172" s="2">
        <v>25</v>
      </c>
      <c r="L172" s="2">
        <v>25</v>
      </c>
      <c r="M172" s="2">
        <v>50</v>
      </c>
    </row>
    <row r="173" spans="1:14" ht="12.75">
      <c r="A173" s="5" t="s">
        <v>86</v>
      </c>
      <c r="B173" s="5" t="s">
        <v>91</v>
      </c>
      <c r="C173" s="4" t="s">
        <v>90</v>
      </c>
      <c r="D173" s="4" t="s">
        <v>88</v>
      </c>
      <c r="E173" s="4" t="s">
        <v>89</v>
      </c>
      <c r="F173" s="4" t="s">
        <v>92</v>
      </c>
      <c r="G173" s="4" t="s">
        <v>99</v>
      </c>
      <c r="H173" s="4" t="s">
        <v>98</v>
      </c>
      <c r="I173" s="4" t="s">
        <v>93</v>
      </c>
      <c r="J173" s="4" t="s">
        <v>94</v>
      </c>
      <c r="K173" s="4" t="s">
        <v>95</v>
      </c>
      <c r="L173" s="4" t="s">
        <v>96</v>
      </c>
      <c r="M173" s="4" t="s">
        <v>97</v>
      </c>
      <c r="N173" s="4" t="s">
        <v>100</v>
      </c>
    </row>
    <row r="174" spans="1:14" ht="12.75">
      <c r="A174" t="s">
        <v>124</v>
      </c>
      <c r="B174">
        <v>29</v>
      </c>
      <c r="C174" s="2">
        <v>16</v>
      </c>
      <c r="D174" s="2">
        <v>2</v>
      </c>
      <c r="E174" s="2">
        <v>1</v>
      </c>
      <c r="F174" s="2">
        <v>1</v>
      </c>
      <c r="G174" s="2">
        <v>3</v>
      </c>
      <c r="H174" s="2">
        <v>1</v>
      </c>
      <c r="I174" s="2">
        <v>2</v>
      </c>
      <c r="J174" s="2">
        <v>1</v>
      </c>
      <c r="K174" s="2">
        <v>1</v>
      </c>
      <c r="L174" s="2">
        <v>1</v>
      </c>
      <c r="M174" s="2">
        <v>0</v>
      </c>
      <c r="N174" s="17">
        <v>265</v>
      </c>
    </row>
    <row r="177" spans="1:25" ht="12.75">
      <c r="A177" s="29"/>
      <c r="B177" s="30"/>
      <c r="C177" s="31"/>
      <c r="D177" s="31"/>
      <c r="E177" s="31"/>
      <c r="F177" s="31"/>
      <c r="G177" s="31"/>
      <c r="H177" s="32" t="s">
        <v>223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3"/>
    </row>
    <row r="178" ht="12.75">
      <c r="A178" s="6" t="s">
        <v>141</v>
      </c>
    </row>
    <row r="179" ht="12.75">
      <c r="A179" t="s">
        <v>164</v>
      </c>
    </row>
    <row r="180" ht="13.5" thickBot="1"/>
    <row r="181" spans="3:13" ht="12.75">
      <c r="C181" s="35"/>
      <c r="D181" s="36"/>
      <c r="E181" s="36"/>
      <c r="F181" s="36"/>
      <c r="G181" s="37" t="s">
        <v>170</v>
      </c>
      <c r="H181" s="41">
        <v>563</v>
      </c>
      <c r="L181" s="12" t="s">
        <v>83</v>
      </c>
      <c r="M181" s="2">
        <v>202</v>
      </c>
    </row>
    <row r="182" spans="3:13" ht="13.5" thickBot="1">
      <c r="C182" s="38"/>
      <c r="D182" s="39"/>
      <c r="E182" s="39"/>
      <c r="F182" s="39"/>
      <c r="G182" s="40" t="s">
        <v>123</v>
      </c>
      <c r="H182" s="42">
        <v>26.80952380952381</v>
      </c>
      <c r="L182" s="12" t="s">
        <v>84</v>
      </c>
      <c r="M182" s="2">
        <v>361</v>
      </c>
    </row>
    <row r="185" ht="12.75">
      <c r="A185" s="6" t="s">
        <v>85</v>
      </c>
    </row>
    <row r="186" spans="1:27" ht="12.75">
      <c r="A186" s="6"/>
      <c r="B186" s="34" t="s">
        <v>80</v>
      </c>
      <c r="C186" s="2">
        <v>1</v>
      </c>
      <c r="D186" s="2">
        <v>2</v>
      </c>
      <c r="E186" s="2">
        <v>4</v>
      </c>
      <c r="F186" s="2">
        <v>5</v>
      </c>
      <c r="G186" s="2">
        <v>7</v>
      </c>
      <c r="H186" s="2">
        <v>10</v>
      </c>
      <c r="I186" s="2">
        <v>10</v>
      </c>
      <c r="J186" s="2">
        <v>15</v>
      </c>
      <c r="K186" s="2">
        <v>20</v>
      </c>
      <c r="L186" s="2">
        <v>25</v>
      </c>
      <c r="M186" s="2">
        <v>25</v>
      </c>
      <c r="N186" s="2">
        <v>20</v>
      </c>
      <c r="O186" s="2">
        <v>30</v>
      </c>
      <c r="P186" s="2">
        <v>3</v>
      </c>
      <c r="Q186" s="2">
        <v>5</v>
      </c>
      <c r="R186" s="2">
        <v>10</v>
      </c>
      <c r="S186" s="2">
        <v>5</v>
      </c>
      <c r="T186" s="2">
        <v>6</v>
      </c>
      <c r="U186" s="2">
        <v>8</v>
      </c>
      <c r="V186" s="2">
        <v>11</v>
      </c>
      <c r="W186" s="2">
        <v>2</v>
      </c>
      <c r="X186" s="2">
        <v>1</v>
      </c>
      <c r="Y186" s="6"/>
      <c r="Z186" s="6"/>
      <c r="AA186" s="6"/>
    </row>
    <row r="187" spans="1:27" ht="12.75">
      <c r="A187" s="5" t="s">
        <v>30</v>
      </c>
      <c r="B187" s="5" t="s">
        <v>34</v>
      </c>
      <c r="C187" s="4" t="s">
        <v>64</v>
      </c>
      <c r="D187" s="4" t="s">
        <v>119</v>
      </c>
      <c r="E187" s="4" t="s">
        <v>26</v>
      </c>
      <c r="F187" s="4" t="s">
        <v>48</v>
      </c>
      <c r="G187" s="4" t="s">
        <v>47</v>
      </c>
      <c r="H187" s="4" t="s">
        <v>46</v>
      </c>
      <c r="I187" s="4" t="s">
        <v>22</v>
      </c>
      <c r="J187" s="4" t="s">
        <v>23</v>
      </c>
      <c r="K187" s="4" t="s">
        <v>24</v>
      </c>
      <c r="L187" s="4" t="s">
        <v>25</v>
      </c>
      <c r="M187" s="4" t="s">
        <v>33</v>
      </c>
      <c r="N187" s="4" t="s">
        <v>27</v>
      </c>
      <c r="O187" s="4" t="s">
        <v>28</v>
      </c>
      <c r="P187" s="4" t="s">
        <v>50</v>
      </c>
      <c r="Q187" s="4" t="s">
        <v>49</v>
      </c>
      <c r="R187" s="4" t="s">
        <v>29</v>
      </c>
      <c r="S187" s="4" t="s">
        <v>54</v>
      </c>
      <c r="T187" s="4" t="s">
        <v>51</v>
      </c>
      <c r="U187" s="4" t="s">
        <v>52</v>
      </c>
      <c r="V187" s="4" t="s">
        <v>53</v>
      </c>
      <c r="W187" s="4" t="s">
        <v>55</v>
      </c>
      <c r="X187" s="4" t="s">
        <v>32</v>
      </c>
      <c r="Y187" s="5" t="s">
        <v>81</v>
      </c>
      <c r="Z187" s="47"/>
      <c r="AA187" s="47"/>
    </row>
    <row r="188" spans="1:25" ht="12.75">
      <c r="A188" t="s">
        <v>142</v>
      </c>
      <c r="B188" t="s">
        <v>42</v>
      </c>
      <c r="Y188">
        <v>0</v>
      </c>
    </row>
    <row r="189" spans="1:25" ht="12.75">
      <c r="A189" t="s">
        <v>143</v>
      </c>
      <c r="B189" t="s">
        <v>42</v>
      </c>
      <c r="C189" s="2">
        <v>4</v>
      </c>
      <c r="D189" s="2">
        <v>4</v>
      </c>
      <c r="E189" s="2">
        <v>2</v>
      </c>
      <c r="P189" s="2">
        <v>2</v>
      </c>
      <c r="X189" s="2">
        <v>7</v>
      </c>
      <c r="Y189">
        <v>33</v>
      </c>
    </row>
    <row r="190" spans="1:25" ht="12.75">
      <c r="A190" t="s">
        <v>144</v>
      </c>
      <c r="B190" t="s">
        <v>21</v>
      </c>
      <c r="C190" s="2">
        <v>2</v>
      </c>
      <c r="Y190">
        <v>2</v>
      </c>
    </row>
    <row r="191" spans="1:25" ht="12.75">
      <c r="A191" t="s">
        <v>145</v>
      </c>
      <c r="B191" t="s">
        <v>120</v>
      </c>
      <c r="C191" s="2">
        <v>4</v>
      </c>
      <c r="D191" s="2">
        <v>4</v>
      </c>
      <c r="I191" s="2">
        <v>1</v>
      </c>
      <c r="J191" s="2">
        <v>1</v>
      </c>
      <c r="P191" s="2">
        <v>1</v>
      </c>
      <c r="Q191" s="2">
        <v>1</v>
      </c>
      <c r="Y191">
        <v>45</v>
      </c>
    </row>
    <row r="192" spans="1:25" ht="12.75">
      <c r="A192" t="s">
        <v>146</v>
      </c>
      <c r="B192" t="s">
        <v>42</v>
      </c>
      <c r="Y192">
        <v>0</v>
      </c>
    </row>
    <row r="193" spans="1:25" ht="12.75">
      <c r="A193" t="s">
        <v>147</v>
      </c>
      <c r="B193" t="s">
        <v>41</v>
      </c>
      <c r="C193" s="2">
        <v>2</v>
      </c>
      <c r="Y193">
        <v>2</v>
      </c>
    </row>
    <row r="194" spans="1:25" ht="12.75">
      <c r="A194" t="s">
        <v>148</v>
      </c>
      <c r="B194" t="s">
        <v>42</v>
      </c>
      <c r="C194" s="2">
        <v>4</v>
      </c>
      <c r="D194" s="2">
        <v>3</v>
      </c>
      <c r="E194" s="2">
        <v>2</v>
      </c>
      <c r="P194" s="2">
        <v>2</v>
      </c>
      <c r="Q194" s="2">
        <v>1</v>
      </c>
      <c r="X194" s="2">
        <v>9</v>
      </c>
      <c r="Y194">
        <v>38</v>
      </c>
    </row>
    <row r="195" spans="1:25" ht="12.75">
      <c r="A195" t="s">
        <v>149</v>
      </c>
      <c r="B195" t="s">
        <v>35</v>
      </c>
      <c r="Y195">
        <v>0</v>
      </c>
    </row>
    <row r="196" spans="1:25" ht="12.75">
      <c r="A196" t="s">
        <v>150</v>
      </c>
      <c r="B196" t="s">
        <v>44</v>
      </c>
      <c r="C196" s="2">
        <v>4</v>
      </c>
      <c r="D196" s="2">
        <v>3</v>
      </c>
      <c r="P196" s="2">
        <v>2</v>
      </c>
      <c r="Y196">
        <v>16</v>
      </c>
    </row>
    <row r="197" spans="1:25" ht="12.75">
      <c r="A197" t="s">
        <v>151</v>
      </c>
      <c r="B197" t="s">
        <v>21</v>
      </c>
      <c r="C197" s="2">
        <v>4</v>
      </c>
      <c r="D197" s="2">
        <v>3</v>
      </c>
      <c r="Y197">
        <v>10</v>
      </c>
    </row>
    <row r="198" spans="1:25" ht="12.75">
      <c r="A198" t="s">
        <v>152</v>
      </c>
      <c r="B198" t="s">
        <v>21</v>
      </c>
      <c r="C198" s="2">
        <v>1</v>
      </c>
      <c r="Y198">
        <v>1</v>
      </c>
    </row>
    <row r="199" spans="1:25" ht="12.75">
      <c r="A199" t="s">
        <v>153</v>
      </c>
      <c r="B199" t="s">
        <v>36</v>
      </c>
      <c r="C199" s="2">
        <v>4</v>
      </c>
      <c r="Y199">
        <v>4</v>
      </c>
    </row>
    <row r="200" spans="1:25" ht="12.75">
      <c r="A200" t="s">
        <v>154</v>
      </c>
      <c r="B200" t="s">
        <v>35</v>
      </c>
      <c r="C200" s="2">
        <v>2</v>
      </c>
      <c r="Y200">
        <v>2</v>
      </c>
    </row>
    <row r="201" spans="1:25" ht="12.75">
      <c r="A201" t="s">
        <v>155</v>
      </c>
      <c r="B201" t="s">
        <v>42</v>
      </c>
      <c r="C201" s="2">
        <v>2</v>
      </c>
      <c r="Y201">
        <v>2</v>
      </c>
    </row>
    <row r="202" spans="1:25" ht="12.75">
      <c r="A202" t="s">
        <v>156</v>
      </c>
      <c r="B202" t="s">
        <v>39</v>
      </c>
      <c r="C202" s="2">
        <v>4</v>
      </c>
      <c r="D202" s="2">
        <v>2</v>
      </c>
      <c r="E202" s="2">
        <v>2</v>
      </c>
      <c r="S202" s="2">
        <v>1</v>
      </c>
      <c r="X202" s="2">
        <v>9</v>
      </c>
      <c r="Y202">
        <v>30</v>
      </c>
    </row>
    <row r="203" spans="1:25" ht="12.75">
      <c r="A203" t="s">
        <v>157</v>
      </c>
      <c r="B203" t="s">
        <v>159</v>
      </c>
      <c r="Y203">
        <v>0</v>
      </c>
    </row>
    <row r="204" spans="1:25" ht="12.75">
      <c r="A204" t="s">
        <v>158</v>
      </c>
      <c r="B204" t="s">
        <v>21</v>
      </c>
      <c r="Y204">
        <v>0</v>
      </c>
    </row>
    <row r="205" spans="1:25" ht="12.75">
      <c r="A205" t="s">
        <v>160</v>
      </c>
      <c r="B205" t="s">
        <v>37</v>
      </c>
      <c r="Y205">
        <v>0</v>
      </c>
    </row>
    <row r="206" spans="1:25" ht="12.75">
      <c r="A206" t="s">
        <v>161</v>
      </c>
      <c r="B206" t="s">
        <v>44</v>
      </c>
      <c r="C206" s="2">
        <v>3</v>
      </c>
      <c r="Y206">
        <v>3</v>
      </c>
    </row>
    <row r="207" spans="1:25" ht="12.75">
      <c r="A207" t="s">
        <v>162</v>
      </c>
      <c r="B207" t="s">
        <v>44</v>
      </c>
      <c r="C207" s="2">
        <v>3</v>
      </c>
      <c r="D207" s="2">
        <v>1</v>
      </c>
      <c r="P207" s="2">
        <v>1</v>
      </c>
      <c r="Y207">
        <v>8</v>
      </c>
    </row>
    <row r="208" spans="1:27" ht="12.75">
      <c r="A208" s="3" t="s">
        <v>163</v>
      </c>
      <c r="B208" s="3" t="s">
        <v>39</v>
      </c>
      <c r="C208" s="8">
        <v>4</v>
      </c>
      <c r="D208" s="8">
        <v>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3">
        <v>6</v>
      </c>
      <c r="Z208" s="46"/>
      <c r="AA208" s="46"/>
    </row>
    <row r="209" spans="1:27" ht="12.75">
      <c r="A209" s="6" t="s">
        <v>58</v>
      </c>
      <c r="C209" s="2">
        <v>47</v>
      </c>
      <c r="D209" s="2">
        <v>21</v>
      </c>
      <c r="E209" s="2">
        <v>6</v>
      </c>
      <c r="F209" s="2">
        <v>0</v>
      </c>
      <c r="G209" s="2">
        <v>0</v>
      </c>
      <c r="H209" s="2">
        <v>0</v>
      </c>
      <c r="I209" s="2">
        <v>1</v>
      </c>
      <c r="J209" s="2">
        <v>1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8</v>
      </c>
      <c r="Q209" s="2">
        <v>2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3</v>
      </c>
      <c r="Y209" s="6">
        <v>202</v>
      </c>
      <c r="Z209" s="6"/>
      <c r="AA209" s="6"/>
    </row>
    <row r="211" spans="1:13" ht="12.75">
      <c r="A211" t="s">
        <v>80</v>
      </c>
      <c r="B211">
        <v>2</v>
      </c>
      <c r="C211" s="2">
        <v>2</v>
      </c>
      <c r="D211" s="2">
        <v>5</v>
      </c>
      <c r="E211" s="2">
        <v>5</v>
      </c>
      <c r="F211" s="2">
        <v>25</v>
      </c>
      <c r="G211" s="2">
        <v>10</v>
      </c>
      <c r="H211" s="2">
        <v>15</v>
      </c>
      <c r="I211" s="2">
        <v>15</v>
      </c>
      <c r="J211" s="2">
        <v>10</v>
      </c>
      <c r="K211" s="2">
        <v>25</v>
      </c>
      <c r="L211" s="2">
        <v>25</v>
      </c>
      <c r="M211" s="2">
        <v>50</v>
      </c>
    </row>
    <row r="212" spans="1:14" ht="12.75">
      <c r="A212" s="5" t="s">
        <v>86</v>
      </c>
      <c r="B212" s="5" t="s">
        <v>91</v>
      </c>
      <c r="C212" s="4" t="s">
        <v>90</v>
      </c>
      <c r="D212" s="4" t="s">
        <v>88</v>
      </c>
      <c r="E212" s="4" t="s">
        <v>89</v>
      </c>
      <c r="F212" s="4" t="s">
        <v>92</v>
      </c>
      <c r="G212" s="4" t="s">
        <v>99</v>
      </c>
      <c r="H212" s="4" t="s">
        <v>98</v>
      </c>
      <c r="I212" s="4" t="s">
        <v>93</v>
      </c>
      <c r="J212" s="4" t="s">
        <v>94</v>
      </c>
      <c r="K212" s="4" t="s">
        <v>95</v>
      </c>
      <c r="L212" s="4" t="s">
        <v>96</v>
      </c>
      <c r="M212" s="4" t="s">
        <v>97</v>
      </c>
      <c r="N212" s="4" t="s">
        <v>100</v>
      </c>
    </row>
    <row r="213" spans="1:14" ht="12.75">
      <c r="A213" t="s">
        <v>166</v>
      </c>
      <c r="B213">
        <v>37</v>
      </c>
      <c r="C213" s="2">
        <v>21</v>
      </c>
      <c r="D213" s="2">
        <v>3</v>
      </c>
      <c r="E213" s="2">
        <v>2</v>
      </c>
      <c r="F213" s="2">
        <v>2</v>
      </c>
      <c r="G213" s="2">
        <v>4</v>
      </c>
      <c r="H213" s="2">
        <v>1</v>
      </c>
      <c r="I213" s="2">
        <v>2</v>
      </c>
      <c r="J213" s="2">
        <v>1</v>
      </c>
      <c r="K213" s="2">
        <v>2</v>
      </c>
      <c r="L213" s="2">
        <v>1</v>
      </c>
      <c r="M213" s="2">
        <v>0</v>
      </c>
      <c r="N213" s="17">
        <v>361</v>
      </c>
    </row>
    <row r="216" spans="1:25" ht="12.75">
      <c r="A216" s="29"/>
      <c r="B216" s="30"/>
      <c r="C216" s="31"/>
      <c r="D216" s="31"/>
      <c r="E216" s="31"/>
      <c r="F216" s="31"/>
      <c r="G216" s="31"/>
      <c r="H216" s="32" t="s">
        <v>234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3"/>
    </row>
    <row r="217" ht="12.75">
      <c r="A217" s="6" t="s">
        <v>199</v>
      </c>
    </row>
    <row r="218" ht="12.75">
      <c r="A218" t="s">
        <v>235</v>
      </c>
    </row>
    <row r="219" ht="13.5" thickBot="1"/>
    <row r="220" spans="3:13" ht="12.75">
      <c r="C220" s="35"/>
      <c r="D220" s="36"/>
      <c r="E220" s="36"/>
      <c r="F220" s="36"/>
      <c r="G220" s="37" t="s">
        <v>222</v>
      </c>
      <c r="H220" s="41">
        <v>542</v>
      </c>
      <c r="L220" s="12" t="s">
        <v>83</v>
      </c>
      <c r="M220" s="2">
        <v>203</v>
      </c>
    </row>
    <row r="221" spans="3:13" ht="13.5" thickBot="1">
      <c r="C221" s="38"/>
      <c r="D221" s="39"/>
      <c r="E221" s="39"/>
      <c r="F221" s="39"/>
      <c r="G221" s="40" t="s">
        <v>123</v>
      </c>
      <c r="H221" s="42">
        <v>27.1</v>
      </c>
      <c r="L221" s="12" t="s">
        <v>84</v>
      </c>
      <c r="M221" s="2">
        <v>339</v>
      </c>
    </row>
    <row r="222" ht="12.75">
      <c r="G222" s="12"/>
    </row>
    <row r="223" ht="12.75">
      <c r="A223" s="6" t="s">
        <v>85</v>
      </c>
    </row>
    <row r="224" spans="1:26" ht="12.75">
      <c r="A224" s="6"/>
      <c r="B224" s="34" t="s">
        <v>80</v>
      </c>
      <c r="C224" s="2">
        <v>1</v>
      </c>
      <c r="D224" s="2">
        <v>2</v>
      </c>
      <c r="E224" s="2">
        <v>4</v>
      </c>
      <c r="F224" s="2">
        <v>5</v>
      </c>
      <c r="G224" s="2">
        <v>7</v>
      </c>
      <c r="H224" s="2">
        <v>10</v>
      </c>
      <c r="I224" s="2">
        <v>10</v>
      </c>
      <c r="J224" s="2">
        <v>15</v>
      </c>
      <c r="K224" s="2">
        <v>20</v>
      </c>
      <c r="L224" s="2">
        <v>25</v>
      </c>
      <c r="M224" s="2">
        <v>25</v>
      </c>
      <c r="N224" s="2">
        <v>20</v>
      </c>
      <c r="O224" s="2">
        <v>30</v>
      </c>
      <c r="P224" s="2">
        <v>3</v>
      </c>
      <c r="Q224" s="2">
        <v>5</v>
      </c>
      <c r="R224" s="2">
        <v>10</v>
      </c>
      <c r="S224" s="2">
        <v>5</v>
      </c>
      <c r="T224" s="2">
        <v>6</v>
      </c>
      <c r="U224" s="2">
        <v>8</v>
      </c>
      <c r="V224" s="2">
        <v>11</v>
      </c>
      <c r="W224" s="2">
        <v>2</v>
      </c>
      <c r="X224" s="2">
        <v>1</v>
      </c>
      <c r="Y224" s="6"/>
      <c r="Z224" s="6"/>
    </row>
    <row r="225" spans="1:26" ht="12.75">
      <c r="A225" s="5" t="s">
        <v>30</v>
      </c>
      <c r="B225" s="5" t="s">
        <v>34</v>
      </c>
      <c r="C225" s="4" t="s">
        <v>64</v>
      </c>
      <c r="D225" s="4" t="s">
        <v>119</v>
      </c>
      <c r="E225" s="4" t="s">
        <v>26</v>
      </c>
      <c r="F225" s="4" t="s">
        <v>48</v>
      </c>
      <c r="G225" s="4" t="s">
        <v>47</v>
      </c>
      <c r="H225" s="4" t="s">
        <v>46</v>
      </c>
      <c r="I225" s="4" t="s">
        <v>22</v>
      </c>
      <c r="J225" s="4" t="s">
        <v>23</v>
      </c>
      <c r="K225" s="4" t="s">
        <v>24</v>
      </c>
      <c r="L225" s="4" t="s">
        <v>25</v>
      </c>
      <c r="M225" s="4" t="s">
        <v>33</v>
      </c>
      <c r="N225" s="4" t="s">
        <v>27</v>
      </c>
      <c r="O225" s="4" t="s">
        <v>28</v>
      </c>
      <c r="P225" s="4" t="s">
        <v>50</v>
      </c>
      <c r="Q225" s="4" t="s">
        <v>49</v>
      </c>
      <c r="R225" s="4" t="s">
        <v>29</v>
      </c>
      <c r="S225" s="4" t="s">
        <v>54</v>
      </c>
      <c r="T225" s="4" t="s">
        <v>51</v>
      </c>
      <c r="U225" s="4" t="s">
        <v>52</v>
      </c>
      <c r="V225" s="4" t="s">
        <v>53</v>
      </c>
      <c r="W225" s="4" t="s">
        <v>55</v>
      </c>
      <c r="X225" s="4" t="s">
        <v>32</v>
      </c>
      <c r="Y225" s="5" t="s">
        <v>81</v>
      </c>
      <c r="Z225" s="47"/>
    </row>
    <row r="226" spans="1:25" ht="12.75">
      <c r="A226" t="s">
        <v>200</v>
      </c>
      <c r="B226" t="s">
        <v>44</v>
      </c>
      <c r="C226" s="2">
        <v>1</v>
      </c>
      <c r="Y226">
        <v>1</v>
      </c>
    </row>
    <row r="227" spans="1:25" ht="12.75">
      <c r="A227" t="s">
        <v>201</v>
      </c>
      <c r="B227" t="s">
        <v>21</v>
      </c>
      <c r="C227" s="2">
        <v>2</v>
      </c>
      <c r="Y227">
        <v>2</v>
      </c>
    </row>
    <row r="228" spans="1:25" ht="12.75">
      <c r="A228" t="s">
        <v>202</v>
      </c>
      <c r="B228" t="s">
        <v>21</v>
      </c>
      <c r="C228" s="2">
        <v>2</v>
      </c>
      <c r="D228" s="2">
        <v>1</v>
      </c>
      <c r="Y228">
        <v>4</v>
      </c>
    </row>
    <row r="229" spans="1:25" ht="12.75">
      <c r="A229" t="s">
        <v>203</v>
      </c>
      <c r="B229" t="s">
        <v>35</v>
      </c>
      <c r="C229" s="2">
        <v>4</v>
      </c>
      <c r="D229" s="2">
        <v>4</v>
      </c>
      <c r="J229" s="2">
        <v>1</v>
      </c>
      <c r="K229" s="2">
        <v>1</v>
      </c>
      <c r="M229" s="2">
        <v>1</v>
      </c>
      <c r="P229" s="2">
        <v>1</v>
      </c>
      <c r="Q229" s="2">
        <v>2</v>
      </c>
      <c r="R229" s="2">
        <v>1</v>
      </c>
      <c r="S229" s="2">
        <v>1</v>
      </c>
      <c r="V229" s="2">
        <v>1</v>
      </c>
      <c r="X229" s="2">
        <v>5</v>
      </c>
      <c r="Y229">
        <v>116</v>
      </c>
    </row>
    <row r="230" spans="1:25" ht="12.75">
      <c r="A230" t="s">
        <v>204</v>
      </c>
      <c r="B230" t="s">
        <v>40</v>
      </c>
      <c r="Y230">
        <v>0</v>
      </c>
    </row>
    <row r="231" spans="1:25" ht="12.75">
      <c r="A231" t="s">
        <v>205</v>
      </c>
      <c r="B231" t="s">
        <v>42</v>
      </c>
      <c r="C231" s="2">
        <v>4</v>
      </c>
      <c r="D231" s="2">
        <v>2</v>
      </c>
      <c r="E231" s="2">
        <v>1</v>
      </c>
      <c r="Y231">
        <v>12</v>
      </c>
    </row>
    <row r="232" spans="1:25" ht="12.75">
      <c r="A232" t="s">
        <v>206</v>
      </c>
      <c r="B232" t="s">
        <v>207</v>
      </c>
      <c r="Y232">
        <v>0</v>
      </c>
    </row>
    <row r="233" spans="1:25" ht="12.75">
      <c r="A233" t="s">
        <v>208</v>
      </c>
      <c r="B233" t="s">
        <v>42</v>
      </c>
      <c r="C233" s="2">
        <v>4</v>
      </c>
      <c r="D233" s="2">
        <v>1</v>
      </c>
      <c r="Y233">
        <v>6</v>
      </c>
    </row>
    <row r="234" spans="1:25" ht="12.75">
      <c r="A234" t="s">
        <v>209</v>
      </c>
      <c r="B234" t="s">
        <v>40</v>
      </c>
      <c r="C234" s="2">
        <v>4</v>
      </c>
      <c r="D234" s="2">
        <v>2</v>
      </c>
      <c r="Q234" s="2">
        <v>1</v>
      </c>
      <c r="Y234">
        <v>13</v>
      </c>
    </row>
    <row r="235" spans="1:25" ht="12.75">
      <c r="A235" t="s">
        <v>210</v>
      </c>
      <c r="B235" t="s">
        <v>43</v>
      </c>
      <c r="Y235">
        <v>0</v>
      </c>
    </row>
    <row r="236" spans="1:25" ht="12.75">
      <c r="A236" t="s">
        <v>220</v>
      </c>
      <c r="B236" t="s">
        <v>42</v>
      </c>
      <c r="C236" s="2">
        <v>1</v>
      </c>
      <c r="Y236">
        <v>1</v>
      </c>
    </row>
    <row r="237" spans="1:25" ht="12.75">
      <c r="A237" t="s">
        <v>211</v>
      </c>
      <c r="B237" t="s">
        <v>44</v>
      </c>
      <c r="Y237">
        <v>0</v>
      </c>
    </row>
    <row r="238" spans="1:25" ht="12.75">
      <c r="A238" t="s">
        <v>212</v>
      </c>
      <c r="B238" t="s">
        <v>44</v>
      </c>
      <c r="Y238">
        <v>0</v>
      </c>
    </row>
    <row r="239" spans="1:25" ht="12.75">
      <c r="A239" t="s">
        <v>213</v>
      </c>
      <c r="B239" t="s">
        <v>39</v>
      </c>
      <c r="C239" s="2">
        <v>4</v>
      </c>
      <c r="D239" s="2">
        <v>2</v>
      </c>
      <c r="E239" s="2">
        <v>2</v>
      </c>
      <c r="Y239">
        <v>16</v>
      </c>
    </row>
    <row r="240" spans="1:25" ht="12.75">
      <c r="A240" t="s">
        <v>214</v>
      </c>
      <c r="B240" t="s">
        <v>42</v>
      </c>
      <c r="Y240">
        <v>0</v>
      </c>
    </row>
    <row r="241" spans="1:25" ht="12.75">
      <c r="A241" t="s">
        <v>215</v>
      </c>
      <c r="B241" t="s">
        <v>36</v>
      </c>
      <c r="C241" s="2">
        <v>4</v>
      </c>
      <c r="D241" s="2">
        <v>3</v>
      </c>
      <c r="E241" s="2">
        <v>1</v>
      </c>
      <c r="P241" s="2">
        <v>2</v>
      </c>
      <c r="W241" s="2">
        <v>3</v>
      </c>
      <c r="Y241">
        <v>26</v>
      </c>
    </row>
    <row r="242" spans="1:25" ht="12.75">
      <c r="A242" t="s">
        <v>216</v>
      </c>
      <c r="B242" t="s">
        <v>42</v>
      </c>
      <c r="C242" s="2">
        <v>1</v>
      </c>
      <c r="Y242">
        <v>1</v>
      </c>
    </row>
    <row r="243" spans="1:25" ht="12.75">
      <c r="A243" t="s">
        <v>217</v>
      </c>
      <c r="B243" t="s">
        <v>40</v>
      </c>
      <c r="C243" s="2">
        <v>1</v>
      </c>
      <c r="D243" s="2">
        <v>1</v>
      </c>
      <c r="Y243">
        <v>3</v>
      </c>
    </row>
    <row r="244" spans="1:25" ht="12.75">
      <c r="A244" t="s">
        <v>218</v>
      </c>
      <c r="B244" t="s">
        <v>37</v>
      </c>
      <c r="C244" s="2">
        <v>1</v>
      </c>
      <c r="Y244">
        <v>1</v>
      </c>
    </row>
    <row r="245" spans="1:26" ht="12.75">
      <c r="A245" s="3" t="s">
        <v>219</v>
      </c>
      <c r="B245" s="3" t="s">
        <v>37</v>
      </c>
      <c r="C245" s="8">
        <v>1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3">
        <v>1</v>
      </c>
      <c r="Z245" s="46"/>
    </row>
    <row r="246" spans="1:26" ht="12.75">
      <c r="A246" s="6" t="s">
        <v>58</v>
      </c>
      <c r="C246" s="2">
        <v>34</v>
      </c>
      <c r="D246" s="2">
        <v>16</v>
      </c>
      <c r="E246" s="2">
        <v>4</v>
      </c>
      <c r="F246" s="2">
        <v>0</v>
      </c>
      <c r="G246" s="2">
        <v>0</v>
      </c>
      <c r="H246" s="2">
        <v>0</v>
      </c>
      <c r="I246" s="2">
        <v>0</v>
      </c>
      <c r="J246" s="2">
        <v>1</v>
      </c>
      <c r="K246" s="2">
        <v>1</v>
      </c>
      <c r="L246" s="2">
        <v>0</v>
      </c>
      <c r="M246" s="2">
        <v>1</v>
      </c>
      <c r="N246" s="2">
        <v>0</v>
      </c>
      <c r="O246" s="2">
        <v>0</v>
      </c>
      <c r="P246" s="2">
        <v>3</v>
      </c>
      <c r="Q246" s="2">
        <v>3</v>
      </c>
      <c r="R246" s="2">
        <v>1</v>
      </c>
      <c r="S246" s="2">
        <v>1</v>
      </c>
      <c r="T246" s="2">
        <v>0</v>
      </c>
      <c r="U246" s="2">
        <v>0</v>
      </c>
      <c r="V246" s="2">
        <v>1</v>
      </c>
      <c r="W246" s="2">
        <v>3</v>
      </c>
      <c r="X246" s="2">
        <v>1</v>
      </c>
      <c r="Y246" s="6">
        <v>203</v>
      </c>
      <c r="Z246" s="6"/>
    </row>
    <row r="248" spans="1:13" ht="12.75">
      <c r="A248" t="s">
        <v>80</v>
      </c>
      <c r="B248">
        <v>2</v>
      </c>
      <c r="C248" s="2">
        <v>2</v>
      </c>
      <c r="D248" s="2">
        <v>5</v>
      </c>
      <c r="E248" s="2">
        <v>5</v>
      </c>
      <c r="F248" s="2">
        <v>25</v>
      </c>
      <c r="G248" s="2">
        <v>10</v>
      </c>
      <c r="H248" s="2">
        <v>15</v>
      </c>
      <c r="I248" s="2">
        <v>15</v>
      </c>
      <c r="J248" s="2">
        <v>10</v>
      </c>
      <c r="K248" s="2">
        <v>25</v>
      </c>
      <c r="L248" s="2">
        <v>25</v>
      </c>
      <c r="M248" s="2">
        <v>50</v>
      </c>
    </row>
    <row r="249" spans="1:14" ht="12.75">
      <c r="A249" s="5" t="s">
        <v>86</v>
      </c>
      <c r="B249" s="5" t="s">
        <v>91</v>
      </c>
      <c r="C249" s="4" t="s">
        <v>90</v>
      </c>
      <c r="D249" s="4" t="s">
        <v>88</v>
      </c>
      <c r="E249" s="4" t="s">
        <v>89</v>
      </c>
      <c r="F249" s="4" t="s">
        <v>92</v>
      </c>
      <c r="G249" s="4" t="s">
        <v>99</v>
      </c>
      <c r="H249" s="4" t="s">
        <v>98</v>
      </c>
      <c r="I249" s="4" t="s">
        <v>93</v>
      </c>
      <c r="J249" s="4" t="s">
        <v>94</v>
      </c>
      <c r="K249" s="4" t="s">
        <v>95</v>
      </c>
      <c r="L249" s="4" t="s">
        <v>96</v>
      </c>
      <c r="M249" s="4" t="s">
        <v>97</v>
      </c>
      <c r="N249" s="4" t="s">
        <v>100</v>
      </c>
    </row>
    <row r="250" spans="1:14" ht="12.75">
      <c r="A250" s="6" t="s">
        <v>221</v>
      </c>
      <c r="B250">
        <v>35</v>
      </c>
      <c r="C250" s="2">
        <v>22</v>
      </c>
      <c r="D250" s="2">
        <v>2</v>
      </c>
      <c r="E250" s="2">
        <v>3</v>
      </c>
      <c r="F250" s="2">
        <v>2</v>
      </c>
      <c r="G250" s="2">
        <v>3</v>
      </c>
      <c r="H250" s="2">
        <v>1</v>
      </c>
      <c r="I250" s="2">
        <v>2</v>
      </c>
      <c r="J250" s="2">
        <v>0</v>
      </c>
      <c r="K250" s="2">
        <v>2</v>
      </c>
      <c r="L250" s="2">
        <v>1</v>
      </c>
      <c r="M250" s="2">
        <v>0</v>
      </c>
      <c r="N250" s="17">
        <v>339</v>
      </c>
    </row>
    <row r="252" spans="1:25" ht="12.75">
      <c r="A252" s="29"/>
      <c r="B252" s="30"/>
      <c r="C252" s="31"/>
      <c r="D252" s="31"/>
      <c r="E252" s="31"/>
      <c r="F252" s="31"/>
      <c r="G252" s="31"/>
      <c r="H252" s="32" t="s">
        <v>234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3"/>
    </row>
    <row r="253" ht="12.75">
      <c r="A253" s="6" t="s">
        <v>233</v>
      </c>
    </row>
    <row r="254" ht="12.75">
      <c r="A254" t="s">
        <v>265</v>
      </c>
    </row>
    <row r="255" ht="13.5" thickBot="1"/>
    <row r="256" spans="3:13" ht="12.75">
      <c r="C256" s="35"/>
      <c r="D256" s="36"/>
      <c r="E256" s="36"/>
      <c r="F256" s="36"/>
      <c r="G256" s="37" t="s">
        <v>264</v>
      </c>
      <c r="H256" s="41">
        <v>528</v>
      </c>
      <c r="L256" s="12" t="s">
        <v>83</v>
      </c>
      <c r="M256" s="2">
        <v>172</v>
      </c>
    </row>
    <row r="257" spans="3:13" ht="13.5" thickBot="1">
      <c r="C257" s="38"/>
      <c r="D257" s="39"/>
      <c r="E257" s="39"/>
      <c r="F257" s="39"/>
      <c r="G257" s="40" t="s">
        <v>123</v>
      </c>
      <c r="H257" s="42">
        <v>29.3</v>
      </c>
      <c r="L257" s="12" t="s">
        <v>84</v>
      </c>
      <c r="M257" s="2">
        <v>356</v>
      </c>
    </row>
    <row r="259" ht="12.75">
      <c r="A259" s="6" t="s">
        <v>85</v>
      </c>
    </row>
    <row r="260" spans="2:24" ht="12.75">
      <c r="B260" t="s">
        <v>80</v>
      </c>
      <c r="C260" s="2">
        <v>1</v>
      </c>
      <c r="D260" s="2">
        <v>2</v>
      </c>
      <c r="E260" s="2">
        <v>4</v>
      </c>
      <c r="F260" s="2">
        <v>5</v>
      </c>
      <c r="G260" s="2">
        <v>7</v>
      </c>
      <c r="H260" s="2">
        <v>10</v>
      </c>
      <c r="I260" s="2">
        <v>10</v>
      </c>
      <c r="J260" s="2">
        <v>15</v>
      </c>
      <c r="K260" s="2">
        <v>20</v>
      </c>
      <c r="L260" s="2">
        <v>25</v>
      </c>
      <c r="M260" s="2">
        <v>25</v>
      </c>
      <c r="N260" s="2">
        <v>20</v>
      </c>
      <c r="O260" s="2">
        <v>30</v>
      </c>
      <c r="P260" s="2">
        <v>3</v>
      </c>
      <c r="Q260" s="2">
        <v>5</v>
      </c>
      <c r="R260" s="2">
        <v>10</v>
      </c>
      <c r="S260" s="2">
        <v>5</v>
      </c>
      <c r="T260" s="2">
        <v>6</v>
      </c>
      <c r="U260" s="2">
        <v>8</v>
      </c>
      <c r="V260" s="2">
        <v>11</v>
      </c>
      <c r="W260" s="2">
        <v>2</v>
      </c>
      <c r="X260" s="2">
        <v>1</v>
      </c>
    </row>
    <row r="261" spans="1:25" ht="12.75">
      <c r="A261" s="5" t="s">
        <v>30</v>
      </c>
      <c r="B261" s="5" t="s">
        <v>34</v>
      </c>
      <c r="C261" s="4" t="s">
        <v>64</v>
      </c>
      <c r="D261" s="4" t="s">
        <v>119</v>
      </c>
      <c r="E261" s="4" t="s">
        <v>26</v>
      </c>
      <c r="F261" s="4" t="s">
        <v>48</v>
      </c>
      <c r="G261" s="4" t="s">
        <v>47</v>
      </c>
      <c r="H261" s="4" t="s">
        <v>46</v>
      </c>
      <c r="I261" s="4" t="s">
        <v>22</v>
      </c>
      <c r="J261" s="4" t="s">
        <v>23</v>
      </c>
      <c r="K261" s="4" t="s">
        <v>24</v>
      </c>
      <c r="L261" s="4" t="s">
        <v>25</v>
      </c>
      <c r="M261" s="4" t="s">
        <v>33</v>
      </c>
      <c r="N261" s="4" t="s">
        <v>27</v>
      </c>
      <c r="O261" s="4" t="s">
        <v>28</v>
      </c>
      <c r="P261" s="4" t="s">
        <v>50</v>
      </c>
      <c r="Q261" s="4" t="s">
        <v>49</v>
      </c>
      <c r="R261" s="4" t="s">
        <v>29</v>
      </c>
      <c r="S261" s="4" t="s">
        <v>54</v>
      </c>
      <c r="T261" s="4" t="s">
        <v>51</v>
      </c>
      <c r="U261" s="4" t="s">
        <v>52</v>
      </c>
      <c r="V261" s="4" t="s">
        <v>53</v>
      </c>
      <c r="W261" s="4" t="s">
        <v>55</v>
      </c>
      <c r="X261" s="4" t="s">
        <v>32</v>
      </c>
      <c r="Y261" s="4" t="s">
        <v>100</v>
      </c>
    </row>
    <row r="262" spans="1:25" ht="12.75">
      <c r="A262" t="s">
        <v>236</v>
      </c>
      <c r="B262" t="s">
        <v>35</v>
      </c>
      <c r="C262" s="2">
        <v>2</v>
      </c>
      <c r="Y262">
        <v>2</v>
      </c>
    </row>
    <row r="263" spans="1:25" ht="12.75">
      <c r="A263" t="s">
        <v>238</v>
      </c>
      <c r="B263" t="s">
        <v>37</v>
      </c>
      <c r="C263" s="2">
        <v>4</v>
      </c>
      <c r="D263" s="2">
        <v>2</v>
      </c>
      <c r="E263" s="2">
        <v>4</v>
      </c>
      <c r="Y263">
        <v>24</v>
      </c>
    </row>
    <row r="264" spans="1:25" ht="12.75">
      <c r="A264" t="s">
        <v>256</v>
      </c>
      <c r="B264" t="s">
        <v>39</v>
      </c>
      <c r="C264" s="2">
        <v>1</v>
      </c>
      <c r="Y264">
        <v>1</v>
      </c>
    </row>
    <row r="265" spans="1:25" ht="12.75">
      <c r="A265" t="s">
        <v>239</v>
      </c>
      <c r="B265" t="s">
        <v>44</v>
      </c>
      <c r="C265" s="2">
        <v>4</v>
      </c>
      <c r="D265" s="2">
        <v>3</v>
      </c>
      <c r="Q265" s="2">
        <v>1</v>
      </c>
      <c r="X265" s="2">
        <v>7</v>
      </c>
      <c r="Y265">
        <v>22</v>
      </c>
    </row>
    <row r="266" spans="1:25" ht="12.75">
      <c r="A266" t="s">
        <v>240</v>
      </c>
      <c r="B266" t="s">
        <v>43</v>
      </c>
      <c r="C266" s="2">
        <v>2</v>
      </c>
      <c r="Y266">
        <v>2</v>
      </c>
    </row>
    <row r="267" spans="1:25" ht="12.75">
      <c r="A267" t="s">
        <v>241</v>
      </c>
      <c r="B267" t="s">
        <v>36</v>
      </c>
      <c r="Y267">
        <v>0</v>
      </c>
    </row>
    <row r="268" spans="1:25" ht="12.75">
      <c r="A268" t="s">
        <v>242</v>
      </c>
      <c r="B268" t="s">
        <v>44</v>
      </c>
      <c r="C268" s="2">
        <v>1</v>
      </c>
      <c r="Y268">
        <v>1</v>
      </c>
    </row>
    <row r="269" spans="1:25" ht="12.75">
      <c r="A269" t="s">
        <v>243</v>
      </c>
      <c r="B269" t="s">
        <v>36</v>
      </c>
      <c r="C269" s="2">
        <v>3</v>
      </c>
      <c r="D269" s="2">
        <v>1</v>
      </c>
      <c r="Y269">
        <v>5</v>
      </c>
    </row>
    <row r="270" spans="1:25" ht="12.75">
      <c r="A270" t="s">
        <v>244</v>
      </c>
      <c r="B270" t="s">
        <v>246</v>
      </c>
      <c r="C270" s="2">
        <v>4</v>
      </c>
      <c r="D270" s="2">
        <v>2</v>
      </c>
      <c r="E270" s="2">
        <v>3</v>
      </c>
      <c r="P270" s="2">
        <v>1</v>
      </c>
      <c r="Q270" s="2">
        <v>1</v>
      </c>
      <c r="S270" s="2">
        <v>1</v>
      </c>
      <c r="X270" s="2">
        <v>4</v>
      </c>
      <c r="Y270">
        <v>37</v>
      </c>
    </row>
    <row r="271" spans="1:25" ht="12.75">
      <c r="A271" t="s">
        <v>245</v>
      </c>
      <c r="B271" t="s">
        <v>257</v>
      </c>
      <c r="C271" s="2">
        <v>4</v>
      </c>
      <c r="D271" s="2">
        <v>1</v>
      </c>
      <c r="E271" s="2">
        <v>1</v>
      </c>
      <c r="X271" s="2">
        <v>4</v>
      </c>
      <c r="Y271">
        <v>14</v>
      </c>
    </row>
    <row r="272" spans="1:25" ht="12.75">
      <c r="A272" t="s">
        <v>247</v>
      </c>
      <c r="B272" t="s">
        <v>44</v>
      </c>
      <c r="C272" s="2">
        <v>3</v>
      </c>
      <c r="D272" s="2">
        <v>2</v>
      </c>
      <c r="I272" s="2">
        <v>1</v>
      </c>
      <c r="P272" s="2">
        <v>1</v>
      </c>
      <c r="X272" s="2">
        <v>6</v>
      </c>
      <c r="Y272">
        <v>26</v>
      </c>
    </row>
    <row r="273" spans="1:25" ht="12.75">
      <c r="A273" t="s">
        <v>248</v>
      </c>
      <c r="B273" t="s">
        <v>249</v>
      </c>
      <c r="C273" s="2">
        <v>1</v>
      </c>
      <c r="D273" s="2">
        <v>1</v>
      </c>
      <c r="E273" s="2">
        <v>1</v>
      </c>
      <c r="Y273">
        <v>7</v>
      </c>
    </row>
    <row r="274" spans="1:25" ht="12.75">
      <c r="A274" t="s">
        <v>250</v>
      </c>
      <c r="B274" t="s">
        <v>44</v>
      </c>
      <c r="C274" s="2">
        <v>3</v>
      </c>
      <c r="D274" s="2">
        <v>2</v>
      </c>
      <c r="P274" s="2">
        <v>1</v>
      </c>
      <c r="Y274">
        <v>10</v>
      </c>
    </row>
    <row r="275" spans="1:25" ht="12.75">
      <c r="A275" t="s">
        <v>251</v>
      </c>
      <c r="B275" t="s">
        <v>176</v>
      </c>
      <c r="Y275">
        <v>0</v>
      </c>
    </row>
    <row r="276" spans="1:25" ht="12.75">
      <c r="A276" t="s">
        <v>252</v>
      </c>
      <c r="B276" t="s">
        <v>42</v>
      </c>
      <c r="C276" s="2">
        <v>1</v>
      </c>
      <c r="Y276">
        <v>1</v>
      </c>
    </row>
    <row r="277" spans="1:25" ht="12.75">
      <c r="A277" t="s">
        <v>253</v>
      </c>
      <c r="B277" t="s">
        <v>44</v>
      </c>
      <c r="C277" s="2">
        <v>3</v>
      </c>
      <c r="D277" s="2">
        <v>2</v>
      </c>
      <c r="Q277" s="2">
        <v>1</v>
      </c>
      <c r="X277" s="2">
        <v>7</v>
      </c>
      <c r="Y277">
        <v>19</v>
      </c>
    </row>
    <row r="278" spans="1:25" ht="12.75">
      <c r="A278" t="s">
        <v>254</v>
      </c>
      <c r="B278" t="s">
        <v>40</v>
      </c>
      <c r="C278" s="2">
        <v>1</v>
      </c>
      <c r="Y278">
        <v>1</v>
      </c>
    </row>
    <row r="279" spans="1:25" ht="12.75">
      <c r="A279" s="3" t="s">
        <v>255</v>
      </c>
      <c r="B279" s="3" t="s">
        <v>176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3">
        <v>0</v>
      </c>
    </row>
    <row r="280" spans="1:25" ht="12.75">
      <c r="A280" s="6" t="s">
        <v>58</v>
      </c>
      <c r="C280" s="2">
        <v>37</v>
      </c>
      <c r="D280" s="2">
        <v>16</v>
      </c>
      <c r="E280" s="2">
        <v>9</v>
      </c>
      <c r="F280" s="2">
        <v>0</v>
      </c>
      <c r="G280" s="2">
        <v>0</v>
      </c>
      <c r="H280" s="2">
        <v>0</v>
      </c>
      <c r="I280" s="2">
        <v>1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3</v>
      </c>
      <c r="Q280" s="2">
        <v>3</v>
      </c>
      <c r="R280" s="2">
        <v>0</v>
      </c>
      <c r="S280" s="2">
        <v>1</v>
      </c>
      <c r="T280" s="2">
        <v>0</v>
      </c>
      <c r="U280" s="2">
        <v>0</v>
      </c>
      <c r="V280" s="2">
        <v>0</v>
      </c>
      <c r="W280" s="2">
        <v>0</v>
      </c>
      <c r="X280" s="2">
        <v>5</v>
      </c>
      <c r="Y280" s="6">
        <v>172</v>
      </c>
    </row>
    <row r="282" spans="1:13" ht="12.75">
      <c r="A282" t="s">
        <v>80</v>
      </c>
      <c r="B282">
        <v>2</v>
      </c>
      <c r="C282" s="2">
        <v>2</v>
      </c>
      <c r="D282" s="2">
        <v>5</v>
      </c>
      <c r="E282" s="2">
        <v>5</v>
      </c>
      <c r="F282" s="2">
        <v>25</v>
      </c>
      <c r="G282" s="2">
        <v>10</v>
      </c>
      <c r="H282" s="2">
        <v>15</v>
      </c>
      <c r="I282" s="2">
        <v>15</v>
      </c>
      <c r="J282" s="2">
        <v>10</v>
      </c>
      <c r="K282" s="2">
        <v>25</v>
      </c>
      <c r="L282" s="2">
        <v>25</v>
      </c>
      <c r="M282" s="2">
        <v>50</v>
      </c>
    </row>
    <row r="283" spans="1:14" ht="12.75">
      <c r="A283" s="5" t="s">
        <v>86</v>
      </c>
      <c r="B283" s="5" t="s">
        <v>91</v>
      </c>
      <c r="C283" s="4" t="s">
        <v>90</v>
      </c>
      <c r="D283" s="4" t="s">
        <v>88</v>
      </c>
      <c r="E283" s="4" t="s">
        <v>89</v>
      </c>
      <c r="F283" s="4" t="s">
        <v>92</v>
      </c>
      <c r="G283" s="4" t="s">
        <v>99</v>
      </c>
      <c r="H283" s="4" t="s">
        <v>98</v>
      </c>
      <c r="I283" s="4" t="s">
        <v>93</v>
      </c>
      <c r="J283" s="4" t="s">
        <v>94</v>
      </c>
      <c r="K283" s="4" t="s">
        <v>95</v>
      </c>
      <c r="L283" s="4" t="s">
        <v>96</v>
      </c>
      <c r="M283" s="4" t="s">
        <v>97</v>
      </c>
      <c r="N283" s="4" t="s">
        <v>100</v>
      </c>
    </row>
    <row r="284" spans="1:14" ht="12.75">
      <c r="A284" s="6" t="s">
        <v>237</v>
      </c>
      <c r="B284">
        <v>36</v>
      </c>
      <c r="C284" s="2">
        <v>22</v>
      </c>
      <c r="D284" s="2">
        <v>2</v>
      </c>
      <c r="E284" s="2">
        <v>4</v>
      </c>
      <c r="F284" s="2">
        <v>2</v>
      </c>
      <c r="G284" s="2">
        <v>3</v>
      </c>
      <c r="H284" s="2">
        <v>1</v>
      </c>
      <c r="I284" s="2">
        <v>2</v>
      </c>
      <c r="J284" s="2">
        <v>1</v>
      </c>
      <c r="K284" s="2">
        <v>2</v>
      </c>
      <c r="L284" s="2">
        <v>1</v>
      </c>
      <c r="N284" s="17">
        <v>356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 Will Stewart, TechSideline.com</cp:lastModifiedBy>
  <dcterms:created xsi:type="dcterms:W3CDTF">2002-07-15T15:05:10Z</dcterms:created>
  <dcterms:modified xsi:type="dcterms:W3CDTF">2004-07-22T19:26:35Z</dcterms:modified>
  <cp:category/>
  <cp:version/>
  <cp:contentType/>
  <cp:contentStatus/>
</cp:coreProperties>
</file>