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90 Recruiting Class" sheetId="1" r:id="rId1"/>
  </sheets>
  <definedNames/>
  <calcPr fullCalcOnLoad="1"/>
</workbook>
</file>

<file path=xl/sharedStrings.xml><?xml version="1.0" encoding="utf-8"?>
<sst xmlns="http://schemas.openxmlformats.org/spreadsheetml/2006/main" count="218" uniqueCount="168">
  <si>
    <t>Boyer, Jason</t>
  </si>
  <si>
    <t>Charlton, Leroy</t>
  </si>
  <si>
    <t>Barry, Chris</t>
  </si>
  <si>
    <t>DeShazo, Maurice</t>
  </si>
  <si>
    <t>Drakeford, Tyronne</t>
  </si>
  <si>
    <t>Freeman, Antonio</t>
  </si>
  <si>
    <t>Greene, Lee</t>
  </si>
  <si>
    <t>Grayson, Sean</t>
  </si>
  <si>
    <t>Henley, Stacy</t>
  </si>
  <si>
    <t>Hodges, Mike</t>
  </si>
  <si>
    <t>Jennings, Sean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</si>
  <si>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</si>
  <si>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</si>
  <si>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</si>
  <si>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</si>
  <si>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</si>
  <si>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</si>
  <si>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</si>
  <si>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</si>
  <si>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</si>
  <si>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</si>
  <si>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DL</t>
  </si>
  <si>
    <t>AA</t>
  </si>
  <si>
    <t>1AA</t>
  </si>
  <si>
    <t>CAA</t>
  </si>
  <si>
    <t>UAA</t>
  </si>
  <si>
    <t>VTSL</t>
  </si>
  <si>
    <t>NA</t>
  </si>
  <si>
    <t>HF</t>
  </si>
  <si>
    <t>BEP</t>
  </si>
  <si>
    <t>Player</t>
  </si>
  <si>
    <t>Brown, Ken</t>
  </si>
  <si>
    <t>NFLD</t>
  </si>
  <si>
    <t>RJ</t>
  </si>
  <si>
    <t>POS</t>
  </si>
  <si>
    <t>DE</t>
  </si>
  <si>
    <t>LB</t>
  </si>
  <si>
    <t>QB</t>
  </si>
  <si>
    <t>CB</t>
  </si>
  <si>
    <t>WR</t>
  </si>
  <si>
    <t>TE</t>
  </si>
  <si>
    <t>RB</t>
  </si>
  <si>
    <t>DB</t>
  </si>
  <si>
    <t>FB</t>
  </si>
  <si>
    <t>OL</t>
  </si>
  <si>
    <t>White, Ranall</t>
  </si>
  <si>
    <t>VTCR</t>
  </si>
  <si>
    <t>VTSR</t>
  </si>
  <si>
    <t>VTGR</t>
  </si>
  <si>
    <t>DeShazo</t>
  </si>
  <si>
    <t>Led Hokies in 1993 with 113 tackles.</t>
  </si>
  <si>
    <t>Drakeford</t>
  </si>
  <si>
    <t>Freeman</t>
  </si>
  <si>
    <t>Led in passing 1992-1994 and in total offense 1992-1994</t>
  </si>
  <si>
    <t>Interception leader, 1990-92</t>
  </si>
  <si>
    <t>Receiving leader, 1992-94, punt return leader 1993-94</t>
  </si>
  <si>
    <t>Ken Brown (1)</t>
  </si>
  <si>
    <t>DeShazo (6)</t>
  </si>
  <si>
    <t>Drakeford (3)</t>
  </si>
  <si>
    <t>Freeman (5)</t>
  </si>
  <si>
    <t>DeShazo (4)</t>
  </si>
  <si>
    <t>Freeman (2)</t>
  </si>
  <si>
    <t>Most TD passes thrown (47), Yards-per-completion average (14.4), Yards-per-attempt (7.7), Total offense (6105)</t>
  </si>
  <si>
    <t>Receptions leader (121), TD catches (22)</t>
  </si>
  <si>
    <t>TD passes in a game (4, twice)</t>
  </si>
  <si>
    <t>TD receptions (3), punt return yardage (164)</t>
  </si>
  <si>
    <t>TD receptions (9, 1993)</t>
  </si>
  <si>
    <t>TD passes (22, 1993)</t>
  </si>
  <si>
    <t>ABE1</t>
  </si>
  <si>
    <t>ABE2</t>
  </si>
  <si>
    <t>BEGR</t>
  </si>
  <si>
    <t>BESR</t>
  </si>
  <si>
    <t>BECR</t>
  </si>
  <si>
    <t>BESL</t>
  </si>
  <si>
    <t>BEAC</t>
  </si>
  <si>
    <t>VT Season Stat Leaders</t>
  </si>
  <si>
    <t>VT Game Records</t>
  </si>
  <si>
    <t>VT Season Records</t>
  </si>
  <si>
    <t>VT Career Records</t>
  </si>
  <si>
    <t>BE Season Stat Leaders</t>
  </si>
  <si>
    <t>Led BE in interceptions in 1992</t>
  </si>
  <si>
    <t>Led BE in punt returns in 1994</t>
  </si>
  <si>
    <t>Led BE in passing efficiency in 1993</t>
  </si>
  <si>
    <t>Totals</t>
  </si>
  <si>
    <t>VT season records held</t>
  </si>
  <si>
    <t>VT game records held</t>
  </si>
  <si>
    <t>VT season stats leader</t>
  </si>
  <si>
    <t>SS</t>
  </si>
  <si>
    <t>Seasons played as starter</t>
  </si>
  <si>
    <t>VTL</t>
  </si>
  <si>
    <t>VT varsity letters earned</t>
  </si>
  <si>
    <t>VT career records held</t>
  </si>
  <si>
    <t>1st Team AA</t>
  </si>
  <si>
    <t>All-American (2nd or 3rd team)</t>
  </si>
  <si>
    <t>Consensus AA</t>
  </si>
  <si>
    <t>Unanimous AA</t>
  </si>
  <si>
    <t>Retired Jersey</t>
  </si>
  <si>
    <t>National Award (Lombardi, Outland, etc.)</t>
  </si>
  <si>
    <t>Heisman Finalist</t>
  </si>
  <si>
    <t>All Big East 1st team</t>
  </si>
  <si>
    <t>All Big East 2nd team</t>
  </si>
  <si>
    <t>BE Player of the Year</t>
  </si>
  <si>
    <t>BE season stat leader</t>
  </si>
  <si>
    <t>BE academic honor roll</t>
  </si>
  <si>
    <t>NFL draft choice</t>
  </si>
  <si>
    <t>Pts.</t>
  </si>
  <si>
    <t>POINTS</t>
  </si>
  <si>
    <t>Rating the 1990 Recruiting Class</t>
  </si>
  <si>
    <t>1990RecruitingClass.xls</t>
  </si>
  <si>
    <t>OVERALL CLASS RATING:</t>
  </si>
  <si>
    <t>Individual Points:</t>
  </si>
  <si>
    <t>Team Points:</t>
  </si>
  <si>
    <t>INDIVIDUAL POINTS</t>
  </si>
  <si>
    <t>TEAM POINTS</t>
  </si>
  <si>
    <t>1990 Class</t>
  </si>
  <si>
    <t>WOV</t>
  </si>
  <si>
    <t>WOM</t>
  </si>
  <si>
    <t>CW</t>
  </si>
  <si>
    <t>W</t>
  </si>
  <si>
    <t>BEC</t>
  </si>
  <si>
    <t>MB</t>
  </si>
  <si>
    <t>WMB</t>
  </si>
  <si>
    <t>BCS</t>
  </si>
  <si>
    <t>WBCS</t>
  </si>
  <si>
    <t>CG</t>
  </si>
  <si>
    <t>T10</t>
  </si>
  <si>
    <t>T25</t>
  </si>
  <si>
    <t>PTS</t>
  </si>
  <si>
    <t>BE game records held</t>
  </si>
  <si>
    <t>BE season records held</t>
  </si>
  <si>
    <t>BE career records held</t>
  </si>
  <si>
    <t>the 1990 recruiting class' redshirt-freshman through redshirt-senior seasons)</t>
  </si>
  <si>
    <t>Wins over Virginia</t>
  </si>
  <si>
    <t>Wins</t>
  </si>
  <si>
    <t>Conference Wins</t>
  </si>
  <si>
    <t>Wins over Miami</t>
  </si>
  <si>
    <t>Big East Championships</t>
  </si>
  <si>
    <t>Seasons finished in Top 10 (either poll)</t>
  </si>
  <si>
    <t>Seasons finished in Top 25 (either poll)</t>
  </si>
  <si>
    <t>Non-BCS bowl invitations</t>
  </si>
  <si>
    <t>Non-BCS bowl wins</t>
  </si>
  <si>
    <t>BCS bowl invitations</t>
  </si>
  <si>
    <t>BCS bowl wins</t>
  </si>
  <si>
    <t>Championship games played in</t>
  </si>
  <si>
    <t>Key - Team Point Categories</t>
  </si>
  <si>
    <t>Key - Individual Point Categories</t>
  </si>
  <si>
    <t>DeShazo (1)</t>
  </si>
  <si>
    <t>Freeman (1)</t>
  </si>
  <si>
    <t>Draftees (1st round = 10 points, 2nd = 9 points, etc.)</t>
  </si>
  <si>
    <t>Drakeford, 2nd round, 1994 (9 points)</t>
  </si>
  <si>
    <t>Pyne, 7th round, 1994 (4 points)</t>
  </si>
  <si>
    <t>Freeman, 3rd round, 1995 (8 points)</t>
  </si>
  <si>
    <t>Brown, 4th round, 1995 (7 points)</t>
  </si>
  <si>
    <t>Note: All team points are awarded for accomplishments during the 1991-1994 seasons (which would have been</t>
  </si>
  <si>
    <t>VTS</t>
  </si>
  <si>
    <t>1993 Team</t>
  </si>
  <si>
    <t>Finished #22 AP, #20 UPI</t>
  </si>
  <si>
    <t>1994 Team</t>
  </si>
  <si>
    <t>Top 25 finishes (2)</t>
  </si>
  <si>
    <t>Finished #24 UPI</t>
  </si>
  <si>
    <t>Minor Bowls (2 MB, 1 WMB)</t>
  </si>
  <si>
    <t>Won 1993 Indepence Bowl</t>
  </si>
  <si>
    <t>Played in 1994 Gator Bowl</t>
  </si>
  <si>
    <t>C</t>
  </si>
  <si>
    <t>Jones, Calvert</t>
  </si>
  <si>
    <t>24 players (22 listed in Hokie Huddler 1990 recruiting class issue, plus Ranall White and Calvert Jones)</t>
  </si>
  <si>
    <t>POINTS PER PLAYER:</t>
  </si>
  <si>
    <t>For a complete explanation of the point scoring system, see the accompanying article "Inside the Numbers: The Recruiting Class Ranking System" in TSL Extra #21.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</si>
</sst>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5.7109375" style="0" customWidth="1"/>
    <col min="3" max="24" width="5.7109375" style="2" customWidth="1"/>
  </cols>
  <sheetData>
    <row r="1" ht="12.75">
      <c r="A1" s="6" t="s">
        <v>107</v>
      </c>
    </row>
    <row r="2" ht="12.75">
      <c r="A2" t="s">
        <v>108</v>
      </c>
    </row>
    <row r="3" ht="12.75">
      <c r="A3" t="s">
        <v>165</v>
      </c>
    </row>
    <row r="5" ht="12.75">
      <c r="A5" t="s">
        <v>167</v>
      </c>
    </row>
    <row r="6" ht="13.5" thickBot="1"/>
    <row r="7" spans="3:13" ht="13.5" thickBot="1">
      <c r="C7" s="14"/>
      <c r="D7" s="15"/>
      <c r="E7" s="16"/>
      <c r="F7" s="15"/>
      <c r="G7" s="17" t="s">
        <v>109</v>
      </c>
      <c r="H7" s="20">
        <f>SUM(M7:M8)</f>
        <v>548</v>
      </c>
      <c r="J7"/>
      <c r="K7"/>
      <c r="L7" s="12" t="s">
        <v>110</v>
      </c>
      <c r="M7" s="2">
        <f>+Y39</f>
        <v>415</v>
      </c>
    </row>
    <row r="8" spans="3:13" ht="13.5" thickBot="1">
      <c r="C8" s="14"/>
      <c r="D8" s="15"/>
      <c r="E8" s="19"/>
      <c r="F8" s="19"/>
      <c r="G8" s="17" t="s">
        <v>166</v>
      </c>
      <c r="H8" s="21">
        <f>+H7/24</f>
        <v>22.833333333333332</v>
      </c>
      <c r="J8"/>
      <c r="K8"/>
      <c r="L8" s="12" t="s">
        <v>111</v>
      </c>
      <c r="M8" s="2">
        <f>+N43</f>
        <v>133</v>
      </c>
    </row>
    <row r="9" ht="12.75">
      <c r="D9"/>
    </row>
    <row r="12" ht="12.75">
      <c r="A12" s="6" t="s">
        <v>112</v>
      </c>
    </row>
    <row r="13" spans="2:24" ht="12.75">
      <c r="B13" s="12" t="s">
        <v>105</v>
      </c>
      <c r="C13" s="2">
        <v>1</v>
      </c>
      <c r="D13" s="2">
        <v>2</v>
      </c>
      <c r="E13" s="2">
        <v>4</v>
      </c>
      <c r="F13" s="2">
        <v>5</v>
      </c>
      <c r="G13" s="2">
        <v>7</v>
      </c>
      <c r="H13" s="2">
        <v>10</v>
      </c>
      <c r="I13" s="2">
        <v>10</v>
      </c>
      <c r="J13" s="2">
        <v>15</v>
      </c>
      <c r="K13" s="2">
        <v>20</v>
      </c>
      <c r="L13" s="2">
        <v>25</v>
      </c>
      <c r="M13" s="2">
        <v>25</v>
      </c>
      <c r="N13" s="2">
        <v>20</v>
      </c>
      <c r="O13" s="2">
        <v>30</v>
      </c>
      <c r="P13" s="2">
        <v>3</v>
      </c>
      <c r="Q13" s="2">
        <v>5</v>
      </c>
      <c r="R13" s="2">
        <v>10</v>
      </c>
      <c r="S13" s="2">
        <v>5</v>
      </c>
      <c r="T13" s="2">
        <v>6</v>
      </c>
      <c r="U13" s="2">
        <v>8</v>
      </c>
      <c r="V13" s="2">
        <v>11</v>
      </c>
      <c r="W13" s="2">
        <v>2</v>
      </c>
      <c r="X13" s="2">
        <v>1</v>
      </c>
    </row>
    <row r="14" spans="1:25" ht="12.75">
      <c r="A14" s="5" t="s">
        <v>30</v>
      </c>
      <c r="B14" s="4" t="s">
        <v>34</v>
      </c>
      <c r="C14" s="4" t="s">
        <v>89</v>
      </c>
      <c r="D14" s="4" t="s">
        <v>154</v>
      </c>
      <c r="E14" s="4" t="s">
        <v>26</v>
      </c>
      <c r="F14" s="4" t="s">
        <v>48</v>
      </c>
      <c r="G14" s="4" t="s">
        <v>47</v>
      </c>
      <c r="H14" s="4" t="s">
        <v>46</v>
      </c>
      <c r="I14" s="4" t="s">
        <v>22</v>
      </c>
      <c r="J14" s="4" t="s">
        <v>23</v>
      </c>
      <c r="K14" s="4" t="s">
        <v>24</v>
      </c>
      <c r="L14" s="4" t="s">
        <v>25</v>
      </c>
      <c r="M14" s="4" t="s">
        <v>33</v>
      </c>
      <c r="N14" s="4" t="s">
        <v>27</v>
      </c>
      <c r="O14" s="4" t="s">
        <v>28</v>
      </c>
      <c r="P14" s="4" t="s">
        <v>69</v>
      </c>
      <c r="Q14" s="4" t="s">
        <v>68</v>
      </c>
      <c r="R14" s="4" t="s">
        <v>29</v>
      </c>
      <c r="S14" s="4" t="s">
        <v>73</v>
      </c>
      <c r="T14" s="4" t="s">
        <v>70</v>
      </c>
      <c r="U14" s="4" t="s">
        <v>71</v>
      </c>
      <c r="V14" s="4" t="s">
        <v>72</v>
      </c>
      <c r="W14" s="4" t="s">
        <v>74</v>
      </c>
      <c r="X14" s="4" t="s">
        <v>32</v>
      </c>
      <c r="Y14" s="4" t="s">
        <v>106</v>
      </c>
    </row>
    <row r="15" spans="1:25" ht="12.75">
      <c r="A15" t="s">
        <v>2</v>
      </c>
      <c r="B15" s="1" t="s">
        <v>163</v>
      </c>
      <c r="C15" s="2">
        <v>4</v>
      </c>
      <c r="D15" s="2">
        <v>1</v>
      </c>
      <c r="Y15">
        <f aca="true" t="shared" si="0" ref="Y15:Y21">+C15*$C$13+D15*$D$13+E15*$E$13+F15*$F$13+G15*$G$13+H15*$H$13+I15*$I$13+J15*$J$13+K15*$K$13+L15*$L$13+M15*$M$13+N15*$N$13+O15*$O$13+P15*$P$13+Q15*$Q$13+R15*$R$13+S15*$S$13+T15*$T$13+U15*$U$13+V15*$V$13+W15*$W$13+X15*$X$13</f>
        <v>6</v>
      </c>
    </row>
    <row r="16" spans="1:25" ht="12.75">
      <c r="A16" t="s">
        <v>0</v>
      </c>
      <c r="B16" s="1" t="s">
        <v>35</v>
      </c>
      <c r="Y16">
        <f t="shared" si="0"/>
        <v>0</v>
      </c>
    </row>
    <row r="17" spans="1:25" ht="12.75">
      <c r="A17" t="s">
        <v>31</v>
      </c>
      <c r="B17" s="1" t="s">
        <v>36</v>
      </c>
      <c r="C17" s="2">
        <v>4</v>
      </c>
      <c r="D17" s="2">
        <v>3</v>
      </c>
      <c r="E17" s="2">
        <v>1</v>
      </c>
      <c r="P17" s="2">
        <v>1</v>
      </c>
      <c r="Q17" s="2">
        <v>1</v>
      </c>
      <c r="X17" s="2">
        <v>7</v>
      </c>
      <c r="Y17">
        <f t="shared" si="0"/>
        <v>29</v>
      </c>
    </row>
    <row r="18" spans="1:25" ht="12.75">
      <c r="A18" t="s">
        <v>1</v>
      </c>
      <c r="B18" s="1" t="s">
        <v>35</v>
      </c>
      <c r="C18" s="2">
        <v>2</v>
      </c>
      <c r="Y18">
        <f t="shared" si="0"/>
        <v>2</v>
      </c>
    </row>
    <row r="19" spans="1:25" ht="12.75">
      <c r="A19" t="s">
        <v>3</v>
      </c>
      <c r="B19" s="1" t="s">
        <v>37</v>
      </c>
      <c r="C19" s="2">
        <v>3</v>
      </c>
      <c r="D19" s="2">
        <v>3</v>
      </c>
      <c r="E19" s="2">
        <v>6</v>
      </c>
      <c r="F19" s="2">
        <v>1</v>
      </c>
      <c r="G19" s="2">
        <v>1</v>
      </c>
      <c r="H19" s="2">
        <v>4</v>
      </c>
      <c r="S19" s="2">
        <v>1</v>
      </c>
      <c r="Y19">
        <f t="shared" si="0"/>
        <v>90</v>
      </c>
    </row>
    <row r="20" spans="1:25" ht="12.75">
      <c r="A20" t="s">
        <v>4</v>
      </c>
      <c r="B20" s="1" t="s">
        <v>38</v>
      </c>
      <c r="C20" s="2">
        <v>4</v>
      </c>
      <c r="D20" s="2">
        <v>3</v>
      </c>
      <c r="E20" s="2">
        <v>3</v>
      </c>
      <c r="P20" s="2">
        <v>1</v>
      </c>
      <c r="Q20" s="2">
        <v>2</v>
      </c>
      <c r="S20" s="2">
        <v>1</v>
      </c>
      <c r="X20" s="2">
        <v>9</v>
      </c>
      <c r="Y20">
        <f t="shared" si="0"/>
        <v>49</v>
      </c>
    </row>
    <row r="21" spans="1:25" ht="12.75">
      <c r="A21" t="s">
        <v>5</v>
      </c>
      <c r="B21" s="1" t="s">
        <v>39</v>
      </c>
      <c r="C21" s="2">
        <v>4</v>
      </c>
      <c r="D21" s="2">
        <v>3</v>
      </c>
      <c r="E21" s="2">
        <v>5</v>
      </c>
      <c r="F21" s="2">
        <v>2</v>
      </c>
      <c r="G21" s="2">
        <v>1</v>
      </c>
      <c r="H21" s="2">
        <v>2</v>
      </c>
      <c r="P21" s="2">
        <v>3</v>
      </c>
      <c r="S21" s="2">
        <v>1</v>
      </c>
      <c r="X21" s="2">
        <v>8</v>
      </c>
      <c r="Y21">
        <f t="shared" si="0"/>
        <v>89</v>
      </c>
    </row>
    <row r="22" spans="1:25" ht="12.75">
      <c r="A22" t="s">
        <v>7</v>
      </c>
      <c r="B22" s="1" t="s">
        <v>40</v>
      </c>
      <c r="C22" s="2">
        <v>2</v>
      </c>
      <c r="Y22">
        <f aca="true" t="shared" si="1" ref="Y22:Y38">+C22*$C$13+D22*$D$13+E22*$E$13+F22*$F$13+G22*$G$13+H22*$H$13+I22*$I$13+J22*$J$13+K22*$K$13+L22*$L$13+M22*$M$13+N22*$N$13+O22*$O$13+P22*$P$13+Q22*$Q$13+R22*$R$13+S22*$S$13+T22*$T$13+U22*$U$13+V22*$V$13+W22*$W$13+X22*$X$13</f>
        <v>2</v>
      </c>
    </row>
    <row r="23" spans="1:25" ht="12.75">
      <c r="A23" t="s">
        <v>6</v>
      </c>
      <c r="B23" s="1" t="s">
        <v>41</v>
      </c>
      <c r="Y23">
        <f t="shared" si="1"/>
        <v>0</v>
      </c>
    </row>
    <row r="24" spans="1:25" ht="12.75">
      <c r="A24" t="s">
        <v>8</v>
      </c>
      <c r="B24" s="1" t="s">
        <v>42</v>
      </c>
      <c r="C24" s="2">
        <v>4</v>
      </c>
      <c r="D24" s="2">
        <v>2</v>
      </c>
      <c r="Y24">
        <f t="shared" si="1"/>
        <v>8</v>
      </c>
    </row>
    <row r="25" spans="1:25" ht="12.75">
      <c r="A25" t="s">
        <v>9</v>
      </c>
      <c r="B25" s="1" t="s">
        <v>43</v>
      </c>
      <c r="C25" s="2">
        <v>3</v>
      </c>
      <c r="Y25">
        <f t="shared" si="1"/>
        <v>3</v>
      </c>
    </row>
    <row r="26" spans="1:25" ht="12.75">
      <c r="A26" t="s">
        <v>10</v>
      </c>
      <c r="B26" s="1" t="s">
        <v>44</v>
      </c>
      <c r="Y26">
        <f t="shared" si="1"/>
        <v>0</v>
      </c>
    </row>
    <row r="27" spans="1:25" ht="12.75">
      <c r="A27" t="s">
        <v>164</v>
      </c>
      <c r="B27" s="1" t="s">
        <v>44</v>
      </c>
      <c r="C27" s="2">
        <v>1</v>
      </c>
      <c r="Y27">
        <f t="shared" si="1"/>
        <v>1</v>
      </c>
    </row>
    <row r="28" spans="1:25" ht="12.75">
      <c r="A28" t="s">
        <v>11</v>
      </c>
      <c r="B28" s="1" t="s">
        <v>42</v>
      </c>
      <c r="C28" s="2">
        <v>4</v>
      </c>
      <c r="Y28">
        <f t="shared" si="1"/>
        <v>4</v>
      </c>
    </row>
    <row r="29" spans="1:25" ht="12.75">
      <c r="A29" t="s">
        <v>12</v>
      </c>
      <c r="B29" s="1" t="s">
        <v>40</v>
      </c>
      <c r="C29" s="2">
        <v>3</v>
      </c>
      <c r="D29" s="2">
        <v>1</v>
      </c>
      <c r="Y29">
        <f t="shared" si="1"/>
        <v>5</v>
      </c>
    </row>
    <row r="30" spans="1:25" ht="12.75">
      <c r="A30" t="s">
        <v>13</v>
      </c>
      <c r="B30" s="1" t="s">
        <v>44</v>
      </c>
      <c r="C30" s="2">
        <v>4</v>
      </c>
      <c r="D30" s="2">
        <v>4</v>
      </c>
      <c r="Y30">
        <f t="shared" si="1"/>
        <v>12</v>
      </c>
    </row>
    <row r="31" spans="1:25" ht="12.75">
      <c r="A31" t="s">
        <v>14</v>
      </c>
      <c r="B31" s="1" t="s">
        <v>36</v>
      </c>
      <c r="C31" s="2">
        <v>4</v>
      </c>
      <c r="Y31">
        <f t="shared" si="1"/>
        <v>4</v>
      </c>
    </row>
    <row r="32" spans="1:25" ht="12.75">
      <c r="A32" t="s">
        <v>15</v>
      </c>
      <c r="B32" s="1" t="s">
        <v>44</v>
      </c>
      <c r="C32" s="2">
        <v>4</v>
      </c>
      <c r="D32" s="2">
        <v>4</v>
      </c>
      <c r="J32" s="2">
        <v>1</v>
      </c>
      <c r="L32" s="2">
        <v>1</v>
      </c>
      <c r="M32" s="2">
        <v>1</v>
      </c>
      <c r="P32" s="2">
        <v>1</v>
      </c>
      <c r="Q32" s="2">
        <v>1</v>
      </c>
      <c r="W32" s="2">
        <v>2</v>
      </c>
      <c r="X32" s="2">
        <v>4</v>
      </c>
      <c r="Y32">
        <f t="shared" si="1"/>
        <v>93</v>
      </c>
    </row>
    <row r="33" spans="1:25" ht="12.75">
      <c r="A33" t="s">
        <v>16</v>
      </c>
      <c r="B33" s="1" t="s">
        <v>39</v>
      </c>
      <c r="C33" s="2">
        <v>3</v>
      </c>
      <c r="D33" s="2">
        <v>2</v>
      </c>
      <c r="Y33">
        <f t="shared" si="1"/>
        <v>7</v>
      </c>
    </row>
    <row r="34" spans="1:25" ht="12.75">
      <c r="A34" t="s">
        <v>17</v>
      </c>
      <c r="B34" s="1" t="s">
        <v>21</v>
      </c>
      <c r="C34" s="2">
        <v>2</v>
      </c>
      <c r="D34" s="2">
        <v>1</v>
      </c>
      <c r="Y34">
        <f t="shared" si="1"/>
        <v>4</v>
      </c>
    </row>
    <row r="35" spans="1:25" ht="12.75">
      <c r="A35" t="s">
        <v>18</v>
      </c>
      <c r="B35" s="1" t="s">
        <v>36</v>
      </c>
      <c r="Y35">
        <f t="shared" si="1"/>
        <v>0</v>
      </c>
    </row>
    <row r="36" spans="1:25" ht="12.75">
      <c r="A36" t="s">
        <v>19</v>
      </c>
      <c r="B36" s="1" t="s">
        <v>35</v>
      </c>
      <c r="C36" s="2">
        <v>2</v>
      </c>
      <c r="D36" s="2">
        <v>1</v>
      </c>
      <c r="Y36">
        <f t="shared" si="1"/>
        <v>4</v>
      </c>
    </row>
    <row r="37" spans="1:25" ht="12.75">
      <c r="A37" t="s">
        <v>20</v>
      </c>
      <c r="B37" s="1" t="s">
        <v>36</v>
      </c>
      <c r="Y37">
        <f t="shared" si="1"/>
        <v>0</v>
      </c>
    </row>
    <row r="38" spans="1:25" ht="12.75">
      <c r="A38" s="3" t="s">
        <v>45</v>
      </c>
      <c r="B38" s="7" t="s">
        <v>41</v>
      </c>
      <c r="C38" s="8">
        <v>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">
        <f t="shared" si="1"/>
        <v>3</v>
      </c>
    </row>
    <row r="39" spans="1:25" ht="12.75">
      <c r="A39" s="6" t="s">
        <v>83</v>
      </c>
      <c r="B39" s="1"/>
      <c r="C39" s="2">
        <f>SUM(C15:C38)</f>
        <v>60</v>
      </c>
      <c r="D39" s="2">
        <f aca="true" t="shared" si="2" ref="D39:W39">SUM(D15:D38)</f>
        <v>28</v>
      </c>
      <c r="E39" s="2">
        <f t="shared" si="2"/>
        <v>15</v>
      </c>
      <c r="F39" s="2">
        <f t="shared" si="2"/>
        <v>3</v>
      </c>
      <c r="G39" s="2">
        <f t="shared" si="2"/>
        <v>2</v>
      </c>
      <c r="H39" s="2">
        <f t="shared" si="2"/>
        <v>6</v>
      </c>
      <c r="I39" s="2">
        <f t="shared" si="2"/>
        <v>0</v>
      </c>
      <c r="J39" s="2">
        <f t="shared" si="2"/>
        <v>1</v>
      </c>
      <c r="K39" s="2">
        <f t="shared" si="2"/>
        <v>0</v>
      </c>
      <c r="L39" s="2">
        <f t="shared" si="2"/>
        <v>1</v>
      </c>
      <c r="M39" s="2">
        <f t="shared" si="2"/>
        <v>1</v>
      </c>
      <c r="N39" s="2">
        <f t="shared" si="2"/>
        <v>0</v>
      </c>
      <c r="O39" s="2">
        <f t="shared" si="2"/>
        <v>0</v>
      </c>
      <c r="P39" s="2">
        <f t="shared" si="2"/>
        <v>6</v>
      </c>
      <c r="Q39" s="2">
        <f t="shared" si="2"/>
        <v>4</v>
      </c>
      <c r="R39" s="2">
        <f t="shared" si="2"/>
        <v>0</v>
      </c>
      <c r="S39" s="2">
        <f t="shared" si="2"/>
        <v>3</v>
      </c>
      <c r="T39" s="2">
        <f t="shared" si="2"/>
        <v>0</v>
      </c>
      <c r="U39" s="2">
        <f t="shared" si="2"/>
        <v>0</v>
      </c>
      <c r="V39" s="2">
        <f t="shared" si="2"/>
        <v>0</v>
      </c>
      <c r="W39" s="2">
        <f t="shared" si="2"/>
        <v>2</v>
      </c>
      <c r="X39" s="2">
        <v>4</v>
      </c>
      <c r="Y39" s="6">
        <f>SUM(Y15:Y38)</f>
        <v>415</v>
      </c>
    </row>
    <row r="40" spans="1:25" ht="12.75">
      <c r="A40" s="6"/>
      <c r="B40" s="1"/>
      <c r="Y40" s="6"/>
    </row>
    <row r="41" spans="1:13" ht="12.75">
      <c r="A41" s="12" t="s">
        <v>105</v>
      </c>
      <c r="B41">
        <v>2</v>
      </c>
      <c r="C41" s="2">
        <v>2</v>
      </c>
      <c r="D41" s="2">
        <v>5</v>
      </c>
      <c r="E41" s="2">
        <v>5</v>
      </c>
      <c r="F41" s="2">
        <v>25</v>
      </c>
      <c r="G41" s="2">
        <v>10</v>
      </c>
      <c r="H41" s="2">
        <v>15</v>
      </c>
      <c r="I41" s="2">
        <v>15</v>
      </c>
      <c r="J41" s="2">
        <v>10</v>
      </c>
      <c r="K41" s="2">
        <v>25</v>
      </c>
      <c r="L41" s="2">
        <v>25</v>
      </c>
      <c r="M41" s="2">
        <v>50</v>
      </c>
    </row>
    <row r="42" spans="1:14" ht="12.75">
      <c r="A42" s="5" t="s">
        <v>113</v>
      </c>
      <c r="B42" s="4" t="s">
        <v>118</v>
      </c>
      <c r="C42" s="4" t="s">
        <v>117</v>
      </c>
      <c r="D42" s="4" t="s">
        <v>115</v>
      </c>
      <c r="E42" s="4" t="s">
        <v>116</v>
      </c>
      <c r="F42" s="4" t="s">
        <v>119</v>
      </c>
      <c r="G42" s="4" t="s">
        <v>126</v>
      </c>
      <c r="H42" s="4" t="s">
        <v>125</v>
      </c>
      <c r="I42" s="4" t="s">
        <v>120</v>
      </c>
      <c r="J42" s="4" t="s">
        <v>121</v>
      </c>
      <c r="K42" s="4" t="s">
        <v>122</v>
      </c>
      <c r="L42" s="4" t="s">
        <v>123</v>
      </c>
      <c r="M42" s="4" t="s">
        <v>124</v>
      </c>
      <c r="N42" s="4" t="s">
        <v>127</v>
      </c>
    </row>
    <row r="43" spans="1:14" ht="12.75">
      <c r="A43" t="s">
        <v>114</v>
      </c>
      <c r="B43" s="2">
        <v>24</v>
      </c>
      <c r="C43" s="2">
        <v>10</v>
      </c>
      <c r="D43">
        <v>1</v>
      </c>
      <c r="E43" s="2">
        <v>0</v>
      </c>
      <c r="F43" s="2">
        <v>0</v>
      </c>
      <c r="G43" s="2">
        <v>2</v>
      </c>
      <c r="H43" s="2">
        <v>0</v>
      </c>
      <c r="I43" s="2">
        <v>2</v>
      </c>
      <c r="J43" s="2">
        <v>1</v>
      </c>
      <c r="K43" s="2">
        <v>0</v>
      </c>
      <c r="L43" s="2">
        <v>0</v>
      </c>
      <c r="M43" s="2">
        <v>0</v>
      </c>
      <c r="N43" s="18">
        <f>+B43*B41+C43*C41+D43*D41+E43*E41+F43*F41+G43*G41+H43*H41+I43*I41+J43*J41+K43*K41+L43*L41+M43*M41</f>
        <v>133</v>
      </c>
    </row>
    <row r="46" ht="12.75">
      <c r="A46" t="s">
        <v>153</v>
      </c>
    </row>
    <row r="47" ht="12.75">
      <c r="A47" t="s">
        <v>131</v>
      </c>
    </row>
    <row r="50" spans="1:24" ht="12.75">
      <c r="A50" s="3"/>
      <c r="B50" s="11" t="s">
        <v>145</v>
      </c>
      <c r="C50" s="8"/>
      <c r="D50" s="8"/>
      <c r="E50" s="8"/>
      <c r="F50" s="8"/>
      <c r="G50" s="8"/>
      <c r="H50" s="8"/>
      <c r="I50" s="8"/>
      <c r="J50" s="8"/>
      <c r="K50" s="8"/>
      <c r="N50" s="3"/>
      <c r="O50" s="11" t="s">
        <v>144</v>
      </c>
      <c r="P50" s="8"/>
      <c r="Q50" s="8"/>
      <c r="R50" s="8"/>
      <c r="S50" s="8"/>
      <c r="T50" s="8"/>
      <c r="U50" s="8"/>
      <c r="V50" s="13"/>
      <c r="W50" s="13"/>
      <c r="X50" s="13"/>
    </row>
    <row r="51" spans="1:21" ht="12.75">
      <c r="A51" s="9" t="s">
        <v>89</v>
      </c>
      <c r="B51" s="10" t="s">
        <v>90</v>
      </c>
      <c r="G51" s="9" t="s">
        <v>68</v>
      </c>
      <c r="H51" s="10" t="s">
        <v>99</v>
      </c>
      <c r="N51" s="9" t="s">
        <v>118</v>
      </c>
      <c r="O51" s="10" t="s">
        <v>133</v>
      </c>
      <c r="T51" s="9"/>
      <c r="U51" s="10"/>
    </row>
    <row r="52" spans="1:21" ht="12.75">
      <c r="A52" s="9" t="s">
        <v>87</v>
      </c>
      <c r="B52" s="10" t="s">
        <v>88</v>
      </c>
      <c r="G52" s="9" t="s">
        <v>69</v>
      </c>
      <c r="H52" s="10" t="s">
        <v>100</v>
      </c>
      <c r="N52" s="9" t="s">
        <v>117</v>
      </c>
      <c r="O52" s="10" t="s">
        <v>134</v>
      </c>
      <c r="T52" s="9"/>
      <c r="U52" s="10"/>
    </row>
    <row r="53" spans="1:21" ht="12.75">
      <c r="A53" s="9" t="s">
        <v>26</v>
      </c>
      <c r="B53" s="10" t="s">
        <v>86</v>
      </c>
      <c r="G53" s="9" t="s">
        <v>29</v>
      </c>
      <c r="H53" s="10" t="s">
        <v>101</v>
      </c>
      <c r="N53" s="9" t="s">
        <v>115</v>
      </c>
      <c r="O53" s="10" t="s">
        <v>132</v>
      </c>
      <c r="T53" s="9"/>
      <c r="U53" s="10"/>
    </row>
    <row r="54" spans="1:21" ht="12.75">
      <c r="A54" s="9" t="s">
        <v>48</v>
      </c>
      <c r="B54" s="10" t="s">
        <v>85</v>
      </c>
      <c r="G54" s="9" t="s">
        <v>73</v>
      </c>
      <c r="H54" s="10" t="s">
        <v>102</v>
      </c>
      <c r="N54" s="9" t="s">
        <v>116</v>
      </c>
      <c r="O54" s="10" t="s">
        <v>135</v>
      </c>
      <c r="T54" s="9"/>
      <c r="U54" s="10"/>
    </row>
    <row r="55" spans="1:21" ht="12.75">
      <c r="A55" s="9" t="s">
        <v>47</v>
      </c>
      <c r="B55" s="10" t="s">
        <v>84</v>
      </c>
      <c r="G55" s="9" t="s">
        <v>70</v>
      </c>
      <c r="H55" s="10" t="s">
        <v>128</v>
      </c>
      <c r="N55" s="9" t="s">
        <v>119</v>
      </c>
      <c r="O55" s="10" t="s">
        <v>136</v>
      </c>
      <c r="T55" s="9"/>
      <c r="U55" s="10"/>
    </row>
    <row r="56" spans="1:21" ht="12.75">
      <c r="A56" s="9" t="s">
        <v>46</v>
      </c>
      <c r="B56" s="10" t="s">
        <v>91</v>
      </c>
      <c r="G56" s="9" t="s">
        <v>71</v>
      </c>
      <c r="H56" s="10" t="s">
        <v>129</v>
      </c>
      <c r="N56" s="9" t="s">
        <v>126</v>
      </c>
      <c r="O56" s="10" t="s">
        <v>138</v>
      </c>
      <c r="U56" s="10"/>
    </row>
    <row r="57" spans="1:21" ht="12.75">
      <c r="A57" s="9" t="s">
        <v>22</v>
      </c>
      <c r="B57" s="10" t="s">
        <v>93</v>
      </c>
      <c r="G57" s="9" t="s">
        <v>72</v>
      </c>
      <c r="H57" s="10" t="s">
        <v>130</v>
      </c>
      <c r="N57" s="9" t="s">
        <v>125</v>
      </c>
      <c r="O57" s="10" t="s">
        <v>137</v>
      </c>
      <c r="T57" s="9"/>
      <c r="U57" s="10"/>
    </row>
    <row r="58" spans="1:21" ht="12.75">
      <c r="A58" s="9" t="s">
        <v>23</v>
      </c>
      <c r="B58" s="10" t="s">
        <v>92</v>
      </c>
      <c r="G58" s="9" t="s">
        <v>74</v>
      </c>
      <c r="H58" s="10" t="s">
        <v>103</v>
      </c>
      <c r="N58" s="9" t="s">
        <v>120</v>
      </c>
      <c r="O58" s="10" t="s">
        <v>139</v>
      </c>
      <c r="T58" s="9"/>
      <c r="U58" s="10"/>
    </row>
    <row r="59" spans="1:21" ht="12.75">
      <c r="A59" s="9" t="s">
        <v>24</v>
      </c>
      <c r="B59" s="10" t="s">
        <v>94</v>
      </c>
      <c r="G59" s="9" t="s">
        <v>32</v>
      </c>
      <c r="H59" s="10" t="s">
        <v>104</v>
      </c>
      <c r="N59" s="9" t="s">
        <v>121</v>
      </c>
      <c r="O59" s="10" t="s">
        <v>140</v>
      </c>
      <c r="T59" s="9"/>
      <c r="U59" s="10"/>
    </row>
    <row r="60" spans="1:15" ht="12.75">
      <c r="A60" s="9" t="s">
        <v>25</v>
      </c>
      <c r="B60" s="10" t="s">
        <v>95</v>
      </c>
      <c r="N60" s="9" t="s">
        <v>122</v>
      </c>
      <c r="O60" s="10" t="s">
        <v>141</v>
      </c>
    </row>
    <row r="61" spans="1:15" ht="12.75">
      <c r="A61" s="9" t="s">
        <v>33</v>
      </c>
      <c r="B61" s="10" t="s">
        <v>96</v>
      </c>
      <c r="N61" s="9" t="s">
        <v>123</v>
      </c>
      <c r="O61" s="10" t="s">
        <v>142</v>
      </c>
    </row>
    <row r="62" spans="1:15" ht="12.75">
      <c r="A62" s="9" t="s">
        <v>27</v>
      </c>
      <c r="B62" s="10" t="s">
        <v>97</v>
      </c>
      <c r="N62" s="9" t="s">
        <v>124</v>
      </c>
      <c r="O62" s="10" t="s">
        <v>143</v>
      </c>
    </row>
    <row r="63" spans="1:2" ht="12.75">
      <c r="A63" s="9" t="s">
        <v>28</v>
      </c>
      <c r="B63" s="10" t="s">
        <v>98</v>
      </c>
    </row>
    <row r="64" spans="14:15" ht="12.75">
      <c r="N64"/>
      <c r="O64"/>
    </row>
    <row r="66" spans="1:7" ht="12.75">
      <c r="A66" s="5" t="s">
        <v>75</v>
      </c>
      <c r="B66" s="3"/>
      <c r="C66" s="8"/>
      <c r="D66" s="8"/>
      <c r="E66" s="8"/>
      <c r="F66" s="8"/>
      <c r="G66" s="8"/>
    </row>
    <row r="67" spans="1:2" ht="12.75">
      <c r="A67" t="s">
        <v>56</v>
      </c>
      <c r="B67" t="s">
        <v>50</v>
      </c>
    </row>
    <row r="68" spans="1:2" ht="12.75">
      <c r="A68" t="s">
        <v>57</v>
      </c>
      <c r="B68" t="s">
        <v>53</v>
      </c>
    </row>
    <row r="69" spans="1:2" ht="12.75">
      <c r="A69" t="s">
        <v>58</v>
      </c>
      <c r="B69" t="s">
        <v>54</v>
      </c>
    </row>
    <row r="70" spans="1:2" ht="12.75">
      <c r="A70" t="s">
        <v>59</v>
      </c>
      <c r="B70" t="s">
        <v>55</v>
      </c>
    </row>
    <row r="72" spans="1:7" ht="12.75">
      <c r="A72" s="5" t="s">
        <v>76</v>
      </c>
      <c r="B72" s="3"/>
      <c r="C72" s="8"/>
      <c r="D72" s="8"/>
      <c r="E72" s="8"/>
      <c r="F72" s="8"/>
      <c r="G72" s="8"/>
    </row>
    <row r="73" spans="1:2" ht="12.75">
      <c r="A73" t="s">
        <v>146</v>
      </c>
      <c r="B73" t="s">
        <v>64</v>
      </c>
    </row>
    <row r="74" spans="1:2" ht="12.75">
      <c r="A74" t="s">
        <v>61</v>
      </c>
      <c r="B74" t="s">
        <v>65</v>
      </c>
    </row>
    <row r="76" spans="1:7" ht="12.75">
      <c r="A76" s="5" t="s">
        <v>77</v>
      </c>
      <c r="B76" s="3"/>
      <c r="C76" s="8"/>
      <c r="D76" s="8"/>
      <c r="E76" s="8"/>
      <c r="F76" s="8"/>
      <c r="G76" s="8"/>
    </row>
    <row r="77" spans="1:2" ht="12.75">
      <c r="A77" t="s">
        <v>146</v>
      </c>
      <c r="B77" t="s">
        <v>67</v>
      </c>
    </row>
    <row r="78" spans="1:2" ht="12.75">
      <c r="A78" t="s">
        <v>147</v>
      </c>
      <c r="B78" t="s">
        <v>66</v>
      </c>
    </row>
    <row r="80" spans="1:7" ht="12.75">
      <c r="A80" s="5" t="s">
        <v>78</v>
      </c>
      <c r="B80" s="3"/>
      <c r="C80" s="8"/>
      <c r="D80" s="8"/>
      <c r="E80" s="8"/>
      <c r="F80" s="8"/>
      <c r="G80" s="8"/>
    </row>
    <row r="81" spans="1:2" ht="12.75">
      <c r="A81" t="s">
        <v>60</v>
      </c>
      <c r="B81" t="s">
        <v>62</v>
      </c>
    </row>
    <row r="82" spans="1:2" ht="12.75">
      <c r="A82" t="s">
        <v>61</v>
      </c>
      <c r="B82" t="s">
        <v>63</v>
      </c>
    </row>
    <row r="84" spans="1:2" ht="12.75">
      <c r="A84" s="5" t="s">
        <v>79</v>
      </c>
      <c r="B84" s="3"/>
    </row>
    <row r="85" spans="1:2" ht="12.75">
      <c r="A85" t="s">
        <v>49</v>
      </c>
      <c r="B85" t="s">
        <v>82</v>
      </c>
    </row>
    <row r="86" spans="1:2" ht="12.75">
      <c r="A86" t="s">
        <v>51</v>
      </c>
      <c r="B86" t="s">
        <v>80</v>
      </c>
    </row>
    <row r="87" spans="1:2" ht="12.75">
      <c r="A87" t="s">
        <v>52</v>
      </c>
      <c r="B87" t="s">
        <v>81</v>
      </c>
    </row>
    <row r="89" spans="1:5" ht="12.75">
      <c r="A89" s="11" t="s">
        <v>148</v>
      </c>
      <c r="B89" s="8"/>
      <c r="C89" s="8"/>
      <c r="D89" s="8"/>
      <c r="E89" s="3"/>
    </row>
    <row r="90" spans="1:2" ht="12.75">
      <c r="A90" s="10" t="s">
        <v>149</v>
      </c>
      <c r="B90" s="2"/>
    </row>
    <row r="91" spans="1:2" ht="12.75">
      <c r="A91" s="10" t="s">
        <v>150</v>
      </c>
      <c r="B91" s="2"/>
    </row>
    <row r="92" spans="1:2" ht="12.75">
      <c r="A92" s="10" t="s">
        <v>151</v>
      </c>
      <c r="B92" s="2"/>
    </row>
    <row r="93" spans="1:2" ht="12.75">
      <c r="A93" s="10" t="s">
        <v>152</v>
      </c>
      <c r="B93" s="2"/>
    </row>
    <row r="95" spans="1:2" ht="12.75">
      <c r="A95" s="5" t="s">
        <v>158</v>
      </c>
      <c r="B95" s="3"/>
    </row>
    <row r="96" spans="1:2" ht="12.75">
      <c r="A96" t="s">
        <v>155</v>
      </c>
      <c r="B96" t="s">
        <v>156</v>
      </c>
    </row>
    <row r="97" spans="1:2" ht="12.75">
      <c r="A97" t="s">
        <v>157</v>
      </c>
      <c r="B97" t="s">
        <v>159</v>
      </c>
    </row>
    <row r="99" spans="1:2" ht="12.75">
      <c r="A99" s="5" t="s">
        <v>160</v>
      </c>
      <c r="B99" s="3"/>
    </row>
    <row r="100" spans="1:2" ht="12.75">
      <c r="A100" t="s">
        <v>155</v>
      </c>
      <c r="B100" t="s">
        <v>161</v>
      </c>
    </row>
    <row r="101" spans="1:2" ht="12.75">
      <c r="A101" t="s">
        <v>157</v>
      </c>
      <c r="B101" t="s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2002-07-15T15:05:10Z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