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<sst xmlns="http://schemas.openxmlformats.org/spreadsheetml/2006/main" count="456" uniqueCount="148">
  <si>
    <t>Player</t>
  </si>
  <si>
    <t>State</t>
  </si>
  <si>
    <t>E-50</t>
  </si>
  <si>
    <t>AA</t>
  </si>
  <si>
    <t>DT</t>
  </si>
  <si>
    <t>Region</t>
  </si>
  <si>
    <t>Rivals</t>
  </si>
  <si>
    <t>Stars</t>
  </si>
  <si>
    <t>Posn</t>
  </si>
  <si>
    <t>Rank</t>
  </si>
  <si>
    <t>VA</t>
  </si>
  <si>
    <t>Notes</t>
  </si>
  <si>
    <t>SP AA: Position rank. #1=5 points, last=1 point, all others scaled.  Formula: ((((Total+1)-rank)/Total)*4)+1</t>
  </si>
  <si>
    <t>SP State: State rank. #1 = 5 points, last = 1 point, all others scaled.  Formula: ((((Total+1)-rank)/Total)*4)+1</t>
  </si>
  <si>
    <t>SP E-50: SuperPrep Elite 50.  #1 = 5 points, #50 = 1 point, all others scaled. Formula: ((51-rank/50) * 4) +1</t>
  </si>
  <si>
    <t>PS AA: PrepStar All-American. Position rank.  #1=5 points, last=1 point, all others scaled.  Formula: ((((Total+1)-rank)/Total)*4)+1</t>
  </si>
  <si>
    <t>Rivals Stars: 1 point for each star</t>
  </si>
  <si>
    <t>Points</t>
  </si>
  <si>
    <t>SuperPrep</t>
  </si>
  <si>
    <t>Plyrs</t>
  </si>
  <si>
    <t>Total</t>
  </si>
  <si>
    <t>PS Region: PrepStar All-Region. No ranking by player. 5 points for making all-region.</t>
  </si>
  <si>
    <t>Yes</t>
  </si>
  <si>
    <t>1/5</t>
  </si>
  <si>
    <t>PrepStar</t>
  </si>
  <si>
    <t>SuperPrep Rankings</t>
  </si>
  <si>
    <t>PrepStar Rankings</t>
  </si>
  <si>
    <t>All</t>
  </si>
  <si>
    <t>Regn</t>
  </si>
  <si>
    <t>Rivals.com Rankings</t>
  </si>
  <si>
    <t>Top</t>
  </si>
  <si>
    <t>T-100</t>
  </si>
  <si>
    <t>Star</t>
  </si>
  <si>
    <t>Composite Rankings</t>
  </si>
  <si>
    <t>SP</t>
  </si>
  <si>
    <t>Pts</t>
  </si>
  <si>
    <t>PS</t>
  </si>
  <si>
    <t>RB</t>
  </si>
  <si>
    <t>QB</t>
  </si>
  <si>
    <t>DB</t>
  </si>
  <si>
    <t>WR</t>
  </si>
  <si>
    <t>OL</t>
  </si>
  <si>
    <t>DL</t>
  </si>
  <si>
    <t>LB</t>
  </si>
  <si>
    <t>Ave:</t>
  </si>
  <si>
    <t>Recruiting Rankings 2002</t>
  </si>
  <si>
    <t>Burchette, Noland</t>
  </si>
  <si>
    <t>Burnett, Chris</t>
  </si>
  <si>
    <t>Gore, Brandon</t>
  </si>
  <si>
    <t>Hill, Brenden</t>
  </si>
  <si>
    <t>Hodges, Demetrius</t>
  </si>
  <si>
    <t>Imoh, Mike</t>
  </si>
  <si>
    <t>FL</t>
  </si>
  <si>
    <t>Lewis, Jonathan</t>
  </si>
  <si>
    <t>McPherson, Brian</t>
  </si>
  <si>
    <t>Parker, Robert</t>
  </si>
  <si>
    <t>Rouse, Aaron</t>
  </si>
  <si>
    <t>Rutherford, Antoine</t>
  </si>
  <si>
    <t>Schmitt, Nick</t>
  </si>
  <si>
    <t>Tapp, Darryl</t>
  </si>
  <si>
    <t>Veney, Lamar</t>
  </si>
  <si>
    <t>Vick, Marcus</t>
  </si>
  <si>
    <t>Wade, Cary</t>
  </si>
  <si>
    <t>Williams, Jimmy (ATH)</t>
  </si>
  <si>
    <t>6/22</t>
  </si>
  <si>
    <t>41/41</t>
  </si>
  <si>
    <t>35/43</t>
  </si>
  <si>
    <t>17/43</t>
  </si>
  <si>
    <t>2/39</t>
  </si>
  <si>
    <t>6/39</t>
  </si>
  <si>
    <t>11/39</t>
  </si>
  <si>
    <t>13/39</t>
  </si>
  <si>
    <t>14/39</t>
  </si>
  <si>
    <t>19/39</t>
  </si>
  <si>
    <t>20/39</t>
  </si>
  <si>
    <t>21/39</t>
  </si>
  <si>
    <t>23/39</t>
  </si>
  <si>
    <t>27/39</t>
  </si>
  <si>
    <t>28/39</t>
  </si>
  <si>
    <t>29/39</t>
  </si>
  <si>
    <t>34/39</t>
  </si>
  <si>
    <t>36/39</t>
  </si>
  <si>
    <t>Not included: WR Free Lee, OL Jimmy Martin, DL Jimmy Williams (all are prep school/JUCO players)</t>
  </si>
  <si>
    <t>ST</t>
  </si>
  <si>
    <t>ATH</t>
  </si>
  <si>
    <t>10/15</t>
  </si>
  <si>
    <t>6/24</t>
  </si>
  <si>
    <t>4/6</t>
  </si>
  <si>
    <t>6/10</t>
  </si>
  <si>
    <t>9/10</t>
  </si>
  <si>
    <t>2/2</t>
  </si>
  <si>
    <t>2/5</t>
  </si>
  <si>
    <t>1/4</t>
  </si>
  <si>
    <t>10/10</t>
  </si>
  <si>
    <t>PS DT: PrepStar Dream Team 125. Position rank. #1=5 points, last=1 point, all others scaled.  Formula: ((((Total+1)-rank)/Total)*4)+1</t>
  </si>
  <si>
    <t>Rivals 100: Rivals.com Top 100 players. #1=5 points, #100= 1 point, all others scaled.</t>
  </si>
  <si>
    <t>Rivals Position: Position rank. #1 = 5 points, last = 1 point, all others scaled. Formula: ((((Total+1)-rank)/Total)*4)+1</t>
  </si>
  <si>
    <t>56/65</t>
  </si>
  <si>
    <t>73/100</t>
  </si>
  <si>
    <t>28/100</t>
  </si>
  <si>
    <t>90/90</t>
  </si>
  <si>
    <t>24/55</t>
  </si>
  <si>
    <t>9/100</t>
  </si>
  <si>
    <t>57/90</t>
  </si>
  <si>
    <t>32/90</t>
  </si>
  <si>
    <t>83/105</t>
  </si>
  <si>
    <t>19/35</t>
  </si>
  <si>
    <t>38/65</t>
  </si>
  <si>
    <t>51/90</t>
  </si>
  <si>
    <t>2/50</t>
  </si>
  <si>
    <t>17/90</t>
  </si>
  <si>
    <t>RecruitingRankings2002.xls</t>
  </si>
  <si>
    <t>NR</t>
  </si>
  <si>
    <t>Comparison to 2001 Class</t>
  </si>
  <si>
    <t>X</t>
  </si>
  <si>
    <t>Jones, Kevin</t>
  </si>
  <si>
    <t>Randall, Bryan</t>
  </si>
  <si>
    <t>Hall, DeAngelo</t>
  </si>
  <si>
    <t>Lee, Fred</t>
  </si>
  <si>
    <t>Hamilton, Justin</t>
  </si>
  <si>
    <t>Humes, Cedric</t>
  </si>
  <si>
    <t>Bradley, Curtis</t>
  </si>
  <si>
    <t>Walton, D.J.</t>
  </si>
  <si>
    <t>King, Jeff</t>
  </si>
  <si>
    <t>Pannell, Chris</t>
  </si>
  <si>
    <t>Hunt, Will</t>
  </si>
  <si>
    <t>McGrath, Danny</t>
  </si>
  <si>
    <t>Warren, Blake</t>
  </si>
  <si>
    <t>Hilton, Kevin</t>
  </si>
  <si>
    <t>Murphy, Jason</t>
  </si>
  <si>
    <t>Anderson, James</t>
  </si>
  <si>
    <t>Clifton, Chris</t>
  </si>
  <si>
    <t>Fleck, Andrew</t>
  </si>
  <si>
    <t>Sandidge, Tim</t>
  </si>
  <si>
    <t>Butler, Reggie</t>
  </si>
  <si>
    <t>Frye, Brandon</t>
  </si>
  <si>
    <r>
      <t xml:space="preserve">2001 Ave:   </t>
    </r>
    <r>
      <rPr>
        <sz val="10"/>
        <rFont val="Arial"/>
        <family val="2"/>
      </rPr>
      <t>16.3</t>
    </r>
  </si>
  <si>
    <t>Two-Year Average:</t>
  </si>
  <si>
    <t>ATH Ave:</t>
  </si>
  <si>
    <t>DB Ave:</t>
  </si>
  <si>
    <t>DL Ave:</t>
  </si>
  <si>
    <t>LB Ave:</t>
  </si>
  <si>
    <t>OL Ave:</t>
  </si>
  <si>
    <t>QB Ave:</t>
  </si>
  <si>
    <t>RB Ave:</t>
  </si>
  <si>
    <t>ST Ave:</t>
  </si>
  <si>
    <t>WR Ave:</t>
  </si>
  <si>
    <t>Position Rankings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</si>
</sst>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1" fillId="0" borderId="0" xfId="0" applyFont="1" applyAlignment="1">
      <alignment horizontal="right"/>
    </xf>
    <xf numFmtId="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 applyAlignment="1" quotePrefix="1">
      <alignment horizontal="right"/>
    </xf>
    <xf numFmtId="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2" xfId="0" applyBorder="1" applyAlignment="1" quotePrefix="1">
      <alignment horizontal="right"/>
    </xf>
    <xf numFmtId="172" fontId="1" fillId="0" borderId="0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3" width="6.57421875" style="0" bestFit="1" customWidth="1"/>
    <col min="4" max="4" width="6.00390625" style="0" customWidth="1"/>
    <col min="5" max="5" width="5.8515625" style="0" customWidth="1"/>
    <col min="6" max="6" width="6.140625" style="0" customWidth="1"/>
    <col min="7" max="7" width="6.57421875" style="0" customWidth="1"/>
    <col min="8" max="8" width="7.140625" style="0" customWidth="1"/>
    <col min="9" max="9" width="6.421875" style="0" customWidth="1"/>
    <col min="10" max="10" width="7.421875" style="0" customWidth="1"/>
    <col min="11" max="11" width="7.7109375" style="0" customWidth="1"/>
    <col min="12" max="13" width="6.7109375" style="0" customWidth="1"/>
    <col min="14" max="14" width="6.421875" style="0" customWidth="1"/>
    <col min="15" max="15" width="6.57421875" style="0" bestFit="1" customWidth="1"/>
  </cols>
  <sheetData>
    <row r="1" ht="12.75">
      <c r="A1" s="1" t="s">
        <v>45</v>
      </c>
    </row>
    <row r="2" ht="12.75">
      <c r="A2" s="15" t="s">
        <v>111</v>
      </c>
    </row>
    <row r="3" ht="12.75">
      <c r="A3" s="15"/>
    </row>
    <row r="4" ht="12.75">
      <c r="A4" s="15" t="s">
        <v>82</v>
      </c>
    </row>
    <row r="6" spans="1:11" ht="12.75">
      <c r="A6" s="1"/>
      <c r="B6" s="1"/>
      <c r="C6" s="5"/>
      <c r="D6" s="3" t="s">
        <v>18</v>
      </c>
      <c r="E6" s="6"/>
      <c r="F6" s="5"/>
      <c r="G6" s="3" t="s">
        <v>24</v>
      </c>
      <c r="H6" s="6"/>
      <c r="I6" s="5"/>
      <c r="J6" s="3" t="s">
        <v>6</v>
      </c>
      <c r="K6" s="6"/>
    </row>
    <row r="7" spans="1:11" ht="12.75">
      <c r="A7" s="45" t="s">
        <v>0</v>
      </c>
      <c r="B7" s="46" t="s">
        <v>1</v>
      </c>
      <c r="C7" s="7" t="s">
        <v>2</v>
      </c>
      <c r="D7" s="4" t="s">
        <v>3</v>
      </c>
      <c r="E7" s="4" t="s">
        <v>1</v>
      </c>
      <c r="F7" s="7" t="s">
        <v>4</v>
      </c>
      <c r="G7" s="4" t="s">
        <v>3</v>
      </c>
      <c r="H7" s="4" t="s">
        <v>5</v>
      </c>
      <c r="I7" s="7">
        <v>100</v>
      </c>
      <c r="J7" s="4" t="s">
        <v>7</v>
      </c>
      <c r="K7" s="8" t="s">
        <v>8</v>
      </c>
    </row>
    <row r="8" spans="1:11" ht="12.75">
      <c r="A8" t="s">
        <v>46</v>
      </c>
      <c r="B8" t="s">
        <v>10</v>
      </c>
      <c r="C8" s="2"/>
      <c r="D8" s="19"/>
      <c r="E8" s="18" t="s">
        <v>73</v>
      </c>
      <c r="F8" s="16"/>
      <c r="G8" s="20"/>
      <c r="H8" s="14"/>
      <c r="J8">
        <v>2</v>
      </c>
      <c r="K8" s="20" t="s">
        <v>97</v>
      </c>
    </row>
    <row r="9" spans="1:11" ht="12.75">
      <c r="A9" t="s">
        <v>47</v>
      </c>
      <c r="B9" t="s">
        <v>10</v>
      </c>
      <c r="C9" s="10"/>
      <c r="D9" s="19"/>
      <c r="E9" s="18" t="s">
        <v>75</v>
      </c>
      <c r="F9" s="17"/>
      <c r="G9" s="20"/>
      <c r="H9" s="14"/>
      <c r="J9">
        <v>2</v>
      </c>
      <c r="K9" s="20" t="s">
        <v>98</v>
      </c>
    </row>
    <row r="10" spans="1:11" ht="12.75">
      <c r="A10" t="s">
        <v>48</v>
      </c>
      <c r="B10" t="s">
        <v>10</v>
      </c>
      <c r="C10" s="10"/>
      <c r="D10" s="18" t="s">
        <v>66</v>
      </c>
      <c r="E10" s="18" t="s">
        <v>70</v>
      </c>
      <c r="F10" s="16"/>
      <c r="G10" s="20" t="s">
        <v>87</v>
      </c>
      <c r="H10" s="14" t="s">
        <v>22</v>
      </c>
      <c r="J10">
        <v>3</v>
      </c>
      <c r="K10" s="20" t="s">
        <v>99</v>
      </c>
    </row>
    <row r="11" spans="1:11" ht="12.75">
      <c r="A11" t="s">
        <v>49</v>
      </c>
      <c r="B11" t="s">
        <v>10</v>
      </c>
      <c r="C11" s="10"/>
      <c r="D11" s="19"/>
      <c r="E11" s="18" t="s">
        <v>81</v>
      </c>
      <c r="F11" s="16"/>
      <c r="G11" s="21"/>
      <c r="H11" s="14"/>
      <c r="J11">
        <v>2</v>
      </c>
      <c r="K11" s="21" t="s">
        <v>112</v>
      </c>
    </row>
    <row r="12" spans="1:11" ht="12.75">
      <c r="A12" t="s">
        <v>50</v>
      </c>
      <c r="B12" t="s">
        <v>52</v>
      </c>
      <c r="C12" s="10"/>
      <c r="D12" s="19"/>
      <c r="E12" s="19"/>
      <c r="F12" s="16"/>
      <c r="G12" s="21"/>
      <c r="H12" s="14"/>
      <c r="J12">
        <v>2</v>
      </c>
      <c r="K12" s="20" t="s">
        <v>100</v>
      </c>
    </row>
    <row r="13" spans="1:11" ht="12.75">
      <c r="A13" t="s">
        <v>51</v>
      </c>
      <c r="B13" t="s">
        <v>10</v>
      </c>
      <c r="C13" s="10"/>
      <c r="D13" s="18" t="s">
        <v>65</v>
      </c>
      <c r="E13" s="18" t="s">
        <v>71</v>
      </c>
      <c r="F13" s="16"/>
      <c r="G13" s="21"/>
      <c r="H13" s="14" t="s">
        <v>22</v>
      </c>
      <c r="J13">
        <v>3</v>
      </c>
      <c r="K13" s="20" t="s">
        <v>101</v>
      </c>
    </row>
    <row r="14" spans="1:11" ht="12.75">
      <c r="A14" t="s">
        <v>53</v>
      </c>
      <c r="B14" t="s">
        <v>10</v>
      </c>
      <c r="C14" s="10"/>
      <c r="D14" s="18" t="s">
        <v>67</v>
      </c>
      <c r="E14" s="18" t="s">
        <v>69</v>
      </c>
      <c r="F14" s="17" t="s">
        <v>86</v>
      </c>
      <c r="G14" s="20" t="s">
        <v>23</v>
      </c>
      <c r="H14" s="14" t="s">
        <v>22</v>
      </c>
      <c r="J14">
        <v>4</v>
      </c>
      <c r="K14" s="20" t="s">
        <v>102</v>
      </c>
    </row>
    <row r="15" spans="1:11" ht="12.75">
      <c r="A15" t="s">
        <v>54</v>
      </c>
      <c r="B15" t="s">
        <v>10</v>
      </c>
      <c r="C15" s="10"/>
      <c r="D15" s="18"/>
      <c r="E15" s="18" t="s">
        <v>74</v>
      </c>
      <c r="F15" s="16"/>
      <c r="G15" s="20" t="s">
        <v>88</v>
      </c>
      <c r="H15" s="14" t="s">
        <v>22</v>
      </c>
      <c r="J15">
        <v>2</v>
      </c>
      <c r="K15" s="20" t="s">
        <v>103</v>
      </c>
    </row>
    <row r="16" spans="1:11" ht="12.75">
      <c r="A16" t="s">
        <v>55</v>
      </c>
      <c r="B16" t="s">
        <v>10</v>
      </c>
      <c r="C16" s="10"/>
      <c r="D16" s="19"/>
      <c r="E16" s="18"/>
      <c r="F16" s="16"/>
      <c r="G16" s="21"/>
      <c r="H16" s="14"/>
      <c r="J16">
        <v>2</v>
      </c>
      <c r="K16" s="21" t="s">
        <v>112</v>
      </c>
    </row>
    <row r="17" spans="1:11" ht="12.75">
      <c r="A17" t="s">
        <v>56</v>
      </c>
      <c r="B17" t="s">
        <v>10</v>
      </c>
      <c r="C17" s="10"/>
      <c r="D17" s="18"/>
      <c r="E17" s="18" t="s">
        <v>76</v>
      </c>
      <c r="F17" s="18"/>
      <c r="G17" s="20" t="s">
        <v>89</v>
      </c>
      <c r="H17" s="14" t="s">
        <v>22</v>
      </c>
      <c r="J17">
        <v>3</v>
      </c>
      <c r="K17" s="20" t="s">
        <v>104</v>
      </c>
    </row>
    <row r="18" spans="1:11" ht="12.75">
      <c r="A18" t="s">
        <v>57</v>
      </c>
      <c r="B18" t="s">
        <v>52</v>
      </c>
      <c r="C18" s="10"/>
      <c r="D18" s="19"/>
      <c r="E18" s="18"/>
      <c r="F18" s="16"/>
      <c r="G18" s="20"/>
      <c r="H18" s="14" t="s">
        <v>22</v>
      </c>
      <c r="J18">
        <v>2</v>
      </c>
      <c r="K18" s="20" t="s">
        <v>105</v>
      </c>
    </row>
    <row r="19" spans="1:11" ht="12.75">
      <c r="A19" t="s">
        <v>58</v>
      </c>
      <c r="B19" t="s">
        <v>10</v>
      </c>
      <c r="C19" s="10"/>
      <c r="D19" s="18"/>
      <c r="E19" s="18" t="s">
        <v>80</v>
      </c>
      <c r="F19" s="17"/>
      <c r="G19" s="20" t="s">
        <v>90</v>
      </c>
      <c r="H19" s="14" t="s">
        <v>22</v>
      </c>
      <c r="J19">
        <v>2</v>
      </c>
      <c r="K19" s="20" t="s">
        <v>106</v>
      </c>
    </row>
    <row r="20" spans="1:11" ht="12.75">
      <c r="A20" t="s">
        <v>59</v>
      </c>
      <c r="B20" t="s">
        <v>10</v>
      </c>
      <c r="C20" s="10"/>
      <c r="D20" s="19"/>
      <c r="E20" s="18" t="s">
        <v>72</v>
      </c>
      <c r="F20" s="16"/>
      <c r="G20" s="20" t="s">
        <v>91</v>
      </c>
      <c r="H20" s="14" t="s">
        <v>22</v>
      </c>
      <c r="J20">
        <v>3</v>
      </c>
      <c r="K20" s="20" t="s">
        <v>107</v>
      </c>
    </row>
    <row r="21" spans="1:11" ht="12.75">
      <c r="A21" t="s">
        <v>60</v>
      </c>
      <c r="B21" t="s">
        <v>10</v>
      </c>
      <c r="C21" s="10"/>
      <c r="D21" s="19"/>
      <c r="E21" s="18" t="s">
        <v>79</v>
      </c>
      <c r="F21" s="16"/>
      <c r="G21" s="21"/>
      <c r="H21" s="14" t="s">
        <v>22</v>
      </c>
      <c r="J21">
        <v>3</v>
      </c>
      <c r="K21" s="20" t="s">
        <v>108</v>
      </c>
    </row>
    <row r="22" spans="1:11" ht="12.75">
      <c r="A22" t="s">
        <v>61</v>
      </c>
      <c r="B22" t="s">
        <v>10</v>
      </c>
      <c r="C22" s="10">
        <v>24</v>
      </c>
      <c r="D22" s="18" t="s">
        <v>64</v>
      </c>
      <c r="E22" s="18" t="s">
        <v>68</v>
      </c>
      <c r="F22" s="17" t="s">
        <v>85</v>
      </c>
      <c r="G22" s="20" t="s">
        <v>92</v>
      </c>
      <c r="H22" s="14" t="s">
        <v>22</v>
      </c>
      <c r="I22">
        <v>8</v>
      </c>
      <c r="J22">
        <v>5</v>
      </c>
      <c r="K22" s="20" t="s">
        <v>109</v>
      </c>
    </row>
    <row r="23" spans="1:11" ht="12.75">
      <c r="A23" t="s">
        <v>62</v>
      </c>
      <c r="B23" t="s">
        <v>10</v>
      </c>
      <c r="C23" s="10"/>
      <c r="D23" s="18"/>
      <c r="E23" s="18" t="s">
        <v>78</v>
      </c>
      <c r="F23" s="17"/>
      <c r="G23" s="20" t="s">
        <v>93</v>
      </c>
      <c r="H23" s="14" t="s">
        <v>22</v>
      </c>
      <c r="J23">
        <v>3</v>
      </c>
      <c r="K23" s="20" t="s">
        <v>103</v>
      </c>
    </row>
    <row r="24" spans="1:11" ht="12.75">
      <c r="A24" s="31" t="s">
        <v>63</v>
      </c>
      <c r="B24" s="31" t="s">
        <v>10</v>
      </c>
      <c r="C24" s="37"/>
      <c r="D24" s="40"/>
      <c r="E24" s="41" t="s">
        <v>77</v>
      </c>
      <c r="F24" s="42"/>
      <c r="G24" s="43"/>
      <c r="H24" s="44" t="s">
        <v>22</v>
      </c>
      <c r="I24" s="31"/>
      <c r="J24" s="31">
        <v>3</v>
      </c>
      <c r="K24" s="49" t="s">
        <v>110</v>
      </c>
    </row>
    <row r="26" ht="12.75">
      <c r="A26" s="1" t="s">
        <v>11</v>
      </c>
    </row>
    <row r="27" ht="12.75">
      <c r="A27" t="s">
        <v>14</v>
      </c>
    </row>
    <row r="28" ht="12.75">
      <c r="A28" t="s">
        <v>12</v>
      </c>
    </row>
    <row r="29" ht="12.75">
      <c r="A29" t="s">
        <v>13</v>
      </c>
    </row>
    <row r="31" ht="12.75">
      <c r="A31" t="s">
        <v>94</v>
      </c>
    </row>
    <row r="32" ht="12.75">
      <c r="A32" t="s">
        <v>15</v>
      </c>
    </row>
    <row r="33" ht="12.75">
      <c r="A33" t="s">
        <v>21</v>
      </c>
    </row>
    <row r="35" ht="12.75">
      <c r="A35" t="s">
        <v>95</v>
      </c>
    </row>
    <row r="36" ht="12.75">
      <c r="A36" t="s">
        <v>16</v>
      </c>
    </row>
    <row r="37" ht="12.75">
      <c r="A37" t="s">
        <v>96</v>
      </c>
    </row>
    <row r="39" spans="1:15" ht="12.75">
      <c r="A39" s="22"/>
      <c r="B39" s="23"/>
      <c r="C39" s="23"/>
      <c r="D39" s="23"/>
      <c r="E39" s="23"/>
      <c r="F39" s="3"/>
      <c r="G39" s="3" t="s">
        <v>25</v>
      </c>
      <c r="H39" s="23"/>
      <c r="I39" s="23"/>
      <c r="J39" s="23"/>
      <c r="K39" s="23"/>
      <c r="L39" s="6"/>
      <c r="O39" s="11"/>
    </row>
    <row r="40" spans="1:14" ht="12.75">
      <c r="A40" s="25"/>
      <c r="B40" s="32"/>
      <c r="C40" s="26" t="s">
        <v>2</v>
      </c>
      <c r="D40" s="26" t="s">
        <v>2</v>
      </c>
      <c r="E40" s="26" t="s">
        <v>3</v>
      </c>
      <c r="F40" s="26" t="s">
        <v>3</v>
      </c>
      <c r="G40" s="26" t="s">
        <v>1</v>
      </c>
      <c r="H40" s="26" t="s">
        <v>1</v>
      </c>
      <c r="I40" s="26" t="s">
        <v>2</v>
      </c>
      <c r="J40" s="26" t="s">
        <v>3</v>
      </c>
      <c r="K40" s="26" t="s">
        <v>1</v>
      </c>
      <c r="L40" s="27" t="s">
        <v>20</v>
      </c>
      <c r="M40" s="11"/>
      <c r="N40" s="11"/>
    </row>
    <row r="41" spans="1:14" ht="12.75">
      <c r="A41" s="28" t="s">
        <v>0</v>
      </c>
      <c r="B41" s="33" t="s">
        <v>1</v>
      </c>
      <c r="C41" s="4" t="s">
        <v>9</v>
      </c>
      <c r="D41" s="4" t="s">
        <v>19</v>
      </c>
      <c r="E41" s="33" t="s">
        <v>9</v>
      </c>
      <c r="F41" s="33" t="s">
        <v>19</v>
      </c>
      <c r="G41" s="33" t="s">
        <v>9</v>
      </c>
      <c r="H41" s="33" t="s">
        <v>19</v>
      </c>
      <c r="I41" s="4" t="s">
        <v>17</v>
      </c>
      <c r="J41" s="4" t="s">
        <v>17</v>
      </c>
      <c r="K41" s="4" t="s">
        <v>17</v>
      </c>
      <c r="L41" s="8" t="s">
        <v>17</v>
      </c>
      <c r="M41" s="11"/>
      <c r="N41" s="11"/>
    </row>
    <row r="42" spans="1:14" ht="12.75">
      <c r="A42" t="s">
        <v>46</v>
      </c>
      <c r="B42" t="s">
        <v>10</v>
      </c>
      <c r="C42" s="2"/>
      <c r="D42" s="10"/>
      <c r="E42" s="2"/>
      <c r="F42" s="2"/>
      <c r="G42" s="10">
        <v>19</v>
      </c>
      <c r="H42" s="10">
        <v>39</v>
      </c>
      <c r="I42" s="2"/>
      <c r="J42" s="2"/>
      <c r="K42" s="2">
        <f>(((H42+1)-G42)/H42)*4+1</f>
        <v>3.1538461538461537</v>
      </c>
      <c r="L42" s="13">
        <f>+I42+J42+K42</f>
        <v>3.1538461538461537</v>
      </c>
      <c r="M42" s="12"/>
      <c r="N42" s="12"/>
    </row>
    <row r="43" spans="1:12" ht="12.75">
      <c r="A43" t="s">
        <v>47</v>
      </c>
      <c r="B43" t="s">
        <v>10</v>
      </c>
      <c r="C43" s="2"/>
      <c r="D43" s="10"/>
      <c r="E43" s="2"/>
      <c r="F43" s="2"/>
      <c r="G43" s="10">
        <v>21</v>
      </c>
      <c r="H43" s="10">
        <v>39</v>
      </c>
      <c r="I43" s="2"/>
      <c r="J43" s="9"/>
      <c r="K43" s="2">
        <f>(((H43+1)-G43)/H43)*4+1</f>
        <v>2.948717948717949</v>
      </c>
      <c r="L43" s="13">
        <f aca="true" t="shared" si="0" ref="L43:L58">+I43+J43+K43</f>
        <v>2.948717948717949</v>
      </c>
    </row>
    <row r="44" spans="1:12" ht="12.75">
      <c r="A44" t="s">
        <v>48</v>
      </c>
      <c r="B44" t="s">
        <v>10</v>
      </c>
      <c r="C44" s="2"/>
      <c r="D44" s="10"/>
      <c r="E44" s="10">
        <v>35</v>
      </c>
      <c r="F44" s="10">
        <v>43</v>
      </c>
      <c r="G44" s="10">
        <v>11</v>
      </c>
      <c r="H44" s="10">
        <v>39</v>
      </c>
      <c r="I44" s="2"/>
      <c r="J44" s="2">
        <f>(((F44+1)-E44)/F44)*4+1</f>
        <v>1.8372093023255816</v>
      </c>
      <c r="K44" s="2">
        <f>(((H44+1)-G44)/H44)*4+1</f>
        <v>3.9743589743589745</v>
      </c>
      <c r="L44" s="13">
        <f t="shared" si="0"/>
        <v>5.811568276684556</v>
      </c>
    </row>
    <row r="45" spans="1:12" ht="12.75">
      <c r="A45" t="s">
        <v>49</v>
      </c>
      <c r="B45" t="s">
        <v>10</v>
      </c>
      <c r="C45" s="2"/>
      <c r="D45" s="10"/>
      <c r="E45" s="10"/>
      <c r="F45" s="10"/>
      <c r="G45" s="10">
        <v>36</v>
      </c>
      <c r="H45" s="10">
        <v>39</v>
      </c>
      <c r="I45" s="2"/>
      <c r="J45" s="9"/>
      <c r="K45" s="2">
        <f>(((H45+1)-G45)/H45)*4+1</f>
        <v>1.4102564102564101</v>
      </c>
      <c r="L45" s="13">
        <f t="shared" si="0"/>
        <v>1.4102564102564101</v>
      </c>
    </row>
    <row r="46" spans="1:12" ht="12.75">
      <c r="A46" t="s">
        <v>50</v>
      </c>
      <c r="B46" t="s">
        <v>52</v>
      </c>
      <c r="C46" s="2"/>
      <c r="D46" s="10"/>
      <c r="E46" s="10"/>
      <c r="F46" s="10"/>
      <c r="G46" s="10"/>
      <c r="H46" s="10"/>
      <c r="I46" s="2"/>
      <c r="J46" s="9"/>
      <c r="L46" s="13">
        <f t="shared" si="0"/>
        <v>0</v>
      </c>
    </row>
    <row r="47" spans="1:12" ht="12.75">
      <c r="A47" t="s">
        <v>51</v>
      </c>
      <c r="B47" t="s">
        <v>10</v>
      </c>
      <c r="C47" s="2"/>
      <c r="D47" s="10"/>
      <c r="E47" s="10">
        <v>41</v>
      </c>
      <c r="F47" s="10">
        <v>41</v>
      </c>
      <c r="G47" s="10">
        <v>13</v>
      </c>
      <c r="H47" s="10">
        <v>39</v>
      </c>
      <c r="I47" s="2"/>
      <c r="J47" s="2">
        <f>(((F47+1)-E47)/F47)*4+1</f>
        <v>1.0975609756097562</v>
      </c>
      <c r="K47" s="2">
        <f>(((H47+1)-G47)/H47)*4+1</f>
        <v>3.769230769230769</v>
      </c>
      <c r="L47" s="13">
        <f t="shared" si="0"/>
        <v>4.866791744840525</v>
      </c>
    </row>
    <row r="48" spans="1:12" ht="12.75">
      <c r="A48" t="s">
        <v>53</v>
      </c>
      <c r="B48" t="s">
        <v>10</v>
      </c>
      <c r="C48" s="2"/>
      <c r="D48" s="10"/>
      <c r="E48" s="10">
        <v>17</v>
      </c>
      <c r="F48" s="10">
        <v>43</v>
      </c>
      <c r="G48" s="10">
        <v>6</v>
      </c>
      <c r="H48" s="10">
        <v>39</v>
      </c>
      <c r="I48" s="2"/>
      <c r="J48" s="2">
        <f>(((F48+1)-E48)/F48)*4+1</f>
        <v>3.511627906976744</v>
      </c>
      <c r="K48" s="2">
        <f aca="true" t="shared" si="1" ref="K48:K58">(((H48+1)-G48)/H48)*4+1</f>
        <v>4.487179487179487</v>
      </c>
      <c r="L48" s="13">
        <f t="shared" si="0"/>
        <v>7.998807394156231</v>
      </c>
    </row>
    <row r="49" spans="1:12" ht="12.75">
      <c r="A49" t="s">
        <v>54</v>
      </c>
      <c r="B49" t="s">
        <v>10</v>
      </c>
      <c r="C49" s="2"/>
      <c r="D49" s="10"/>
      <c r="E49" s="10"/>
      <c r="F49" s="10"/>
      <c r="G49" s="10">
        <v>20</v>
      </c>
      <c r="H49" s="10">
        <v>39</v>
      </c>
      <c r="I49" s="2"/>
      <c r="J49" s="2"/>
      <c r="K49" s="2">
        <f t="shared" si="1"/>
        <v>3.051282051282051</v>
      </c>
      <c r="L49" s="13">
        <f t="shared" si="0"/>
        <v>3.051282051282051</v>
      </c>
    </row>
    <row r="50" spans="1:12" ht="12.75">
      <c r="A50" t="s">
        <v>55</v>
      </c>
      <c r="B50" t="s">
        <v>10</v>
      </c>
      <c r="C50" s="10"/>
      <c r="D50" s="10"/>
      <c r="E50" s="10"/>
      <c r="F50" s="10"/>
      <c r="G50" s="10"/>
      <c r="H50" s="10"/>
      <c r="I50" s="2"/>
      <c r="J50" s="9"/>
      <c r="K50" s="2"/>
      <c r="L50" s="13">
        <f t="shared" si="0"/>
        <v>0</v>
      </c>
    </row>
    <row r="51" spans="1:12" ht="12.75">
      <c r="A51" t="s">
        <v>56</v>
      </c>
      <c r="B51" t="s">
        <v>10</v>
      </c>
      <c r="C51" s="10"/>
      <c r="D51" s="10"/>
      <c r="E51" s="10"/>
      <c r="F51" s="10"/>
      <c r="G51" s="10">
        <v>23</v>
      </c>
      <c r="H51" s="10">
        <v>39</v>
      </c>
      <c r="I51" s="2"/>
      <c r="J51" s="2"/>
      <c r="K51" s="2">
        <f t="shared" si="1"/>
        <v>2.7435897435897436</v>
      </c>
      <c r="L51" s="13">
        <f t="shared" si="0"/>
        <v>2.7435897435897436</v>
      </c>
    </row>
    <row r="52" spans="1:12" ht="12.75">
      <c r="A52" t="s">
        <v>57</v>
      </c>
      <c r="B52" t="s">
        <v>52</v>
      </c>
      <c r="C52" s="2"/>
      <c r="D52" s="10"/>
      <c r="E52" s="10"/>
      <c r="F52" s="10"/>
      <c r="G52" s="10"/>
      <c r="H52" s="10"/>
      <c r="I52" s="2"/>
      <c r="J52" s="9"/>
      <c r="K52" s="2"/>
      <c r="L52" s="13">
        <f t="shared" si="0"/>
        <v>0</v>
      </c>
    </row>
    <row r="53" spans="1:12" ht="12.75">
      <c r="A53" t="s">
        <v>58</v>
      </c>
      <c r="B53" t="s">
        <v>10</v>
      </c>
      <c r="C53" s="2"/>
      <c r="D53" s="10"/>
      <c r="E53" s="10"/>
      <c r="F53" s="10"/>
      <c r="G53" s="10">
        <v>34</v>
      </c>
      <c r="H53" s="10">
        <v>39</v>
      </c>
      <c r="I53" s="2"/>
      <c r="J53" s="2"/>
      <c r="K53" s="2">
        <f t="shared" si="1"/>
        <v>1.6153846153846154</v>
      </c>
      <c r="L53" s="13">
        <f t="shared" si="0"/>
        <v>1.6153846153846154</v>
      </c>
    </row>
    <row r="54" spans="1:12" ht="12.75">
      <c r="A54" t="s">
        <v>59</v>
      </c>
      <c r="B54" t="s">
        <v>10</v>
      </c>
      <c r="C54" s="2"/>
      <c r="D54" s="10"/>
      <c r="E54" s="10"/>
      <c r="F54" s="10"/>
      <c r="G54" s="10">
        <v>14</v>
      </c>
      <c r="H54" s="10">
        <v>39</v>
      </c>
      <c r="I54" s="2"/>
      <c r="J54" s="9"/>
      <c r="K54" s="2">
        <f t="shared" si="1"/>
        <v>3.6666666666666665</v>
      </c>
      <c r="L54" s="13">
        <f t="shared" si="0"/>
        <v>3.6666666666666665</v>
      </c>
    </row>
    <row r="55" spans="1:12" ht="12.75">
      <c r="A55" t="s">
        <v>60</v>
      </c>
      <c r="B55" t="s">
        <v>10</v>
      </c>
      <c r="C55" s="2"/>
      <c r="D55" s="10"/>
      <c r="E55" s="10"/>
      <c r="F55" s="10"/>
      <c r="G55" s="10">
        <v>29</v>
      </c>
      <c r="H55" s="10">
        <v>39</v>
      </c>
      <c r="I55" s="2"/>
      <c r="J55" s="9"/>
      <c r="K55" s="2">
        <f t="shared" si="1"/>
        <v>2.128205128205128</v>
      </c>
      <c r="L55" s="13">
        <f t="shared" si="0"/>
        <v>2.128205128205128</v>
      </c>
    </row>
    <row r="56" spans="1:12" ht="12.75">
      <c r="A56" t="s">
        <v>61</v>
      </c>
      <c r="B56" t="s">
        <v>10</v>
      </c>
      <c r="C56" s="10">
        <v>24</v>
      </c>
      <c r="D56" s="10">
        <v>50</v>
      </c>
      <c r="E56" s="10">
        <v>6</v>
      </c>
      <c r="F56" s="10">
        <v>22</v>
      </c>
      <c r="G56" s="10">
        <v>2</v>
      </c>
      <c r="H56" s="10">
        <v>39</v>
      </c>
      <c r="I56" s="2">
        <f>(((D56+1)-C56)/D56)*4+1</f>
        <v>3.16</v>
      </c>
      <c r="J56" s="2">
        <f>(((F56+1)-E56)/F56)*4+1</f>
        <v>4.090909090909091</v>
      </c>
      <c r="K56" s="2">
        <f t="shared" si="1"/>
        <v>4.897435897435898</v>
      </c>
      <c r="L56" s="13">
        <f t="shared" si="0"/>
        <v>12.148344988344988</v>
      </c>
    </row>
    <row r="57" spans="1:12" ht="12.75">
      <c r="A57" t="s">
        <v>62</v>
      </c>
      <c r="B57" t="s">
        <v>10</v>
      </c>
      <c r="C57" s="10"/>
      <c r="D57" s="10"/>
      <c r="E57" s="10"/>
      <c r="F57" s="10"/>
      <c r="G57" s="10">
        <v>28</v>
      </c>
      <c r="H57" s="10">
        <v>39</v>
      </c>
      <c r="I57" s="2"/>
      <c r="J57" s="2"/>
      <c r="K57" s="2">
        <f t="shared" si="1"/>
        <v>2.230769230769231</v>
      </c>
      <c r="L57" s="13">
        <f t="shared" si="0"/>
        <v>2.230769230769231</v>
      </c>
    </row>
    <row r="58" spans="1:12" ht="12.75">
      <c r="A58" s="31" t="s">
        <v>63</v>
      </c>
      <c r="B58" s="31" t="s">
        <v>10</v>
      </c>
      <c r="C58" s="38"/>
      <c r="D58" s="37"/>
      <c r="E58" s="37"/>
      <c r="F58" s="37"/>
      <c r="G58" s="37">
        <v>27</v>
      </c>
      <c r="H58" s="37">
        <v>39</v>
      </c>
      <c r="I58" s="38"/>
      <c r="J58" s="39"/>
      <c r="K58" s="38">
        <f t="shared" si="1"/>
        <v>2.333333333333333</v>
      </c>
      <c r="L58" s="38">
        <f t="shared" si="0"/>
        <v>2.333333333333333</v>
      </c>
    </row>
    <row r="59" spans="3:10" ht="12.75">
      <c r="C59" s="2"/>
      <c r="D59" s="2"/>
      <c r="E59" s="2"/>
      <c r="F59" s="2"/>
      <c r="G59" s="2"/>
      <c r="H59" s="2"/>
      <c r="I59" s="2"/>
      <c r="J59" s="9"/>
    </row>
    <row r="61" spans="1:11" ht="12.75">
      <c r="A61" s="22"/>
      <c r="B61" s="23"/>
      <c r="C61" s="23"/>
      <c r="D61" s="23"/>
      <c r="E61" s="23"/>
      <c r="F61" s="3"/>
      <c r="G61" s="3" t="s">
        <v>26</v>
      </c>
      <c r="H61" s="23"/>
      <c r="I61" s="23"/>
      <c r="J61" s="23"/>
      <c r="K61" s="6"/>
    </row>
    <row r="62" spans="1:11" ht="12.75">
      <c r="A62" s="25"/>
      <c r="B62" s="32"/>
      <c r="C62" s="26" t="s">
        <v>4</v>
      </c>
      <c r="D62" s="26" t="s">
        <v>4</v>
      </c>
      <c r="E62" s="26" t="s">
        <v>3</v>
      </c>
      <c r="F62" s="26" t="s">
        <v>3</v>
      </c>
      <c r="G62" s="26" t="s">
        <v>27</v>
      </c>
      <c r="H62" s="26" t="s">
        <v>4</v>
      </c>
      <c r="I62" s="26" t="s">
        <v>3</v>
      </c>
      <c r="J62" s="26" t="s">
        <v>5</v>
      </c>
      <c r="K62" s="27" t="s">
        <v>20</v>
      </c>
    </row>
    <row r="63" spans="1:11" ht="12.75">
      <c r="A63" s="28" t="s">
        <v>0</v>
      </c>
      <c r="B63" s="33" t="s">
        <v>1</v>
      </c>
      <c r="C63" s="4" t="s">
        <v>9</v>
      </c>
      <c r="D63" s="4" t="s">
        <v>19</v>
      </c>
      <c r="E63" s="33" t="s">
        <v>9</v>
      </c>
      <c r="F63" s="33" t="s">
        <v>19</v>
      </c>
      <c r="G63" s="33" t="s">
        <v>28</v>
      </c>
      <c r="H63" s="4" t="s">
        <v>17</v>
      </c>
      <c r="I63" s="4" t="s">
        <v>17</v>
      </c>
      <c r="J63" s="4" t="s">
        <v>17</v>
      </c>
      <c r="K63" s="8" t="s">
        <v>17</v>
      </c>
    </row>
    <row r="64" spans="1:11" ht="12.75">
      <c r="A64" t="s">
        <v>46</v>
      </c>
      <c r="B64" t="s">
        <v>10</v>
      </c>
      <c r="C64" s="10"/>
      <c r="D64" s="10"/>
      <c r="E64" s="10"/>
      <c r="F64" s="10"/>
      <c r="G64" s="10"/>
      <c r="H64" s="2"/>
      <c r="I64" s="2"/>
      <c r="J64" s="10"/>
      <c r="K64" s="13">
        <f>+H64+I64+J64</f>
        <v>0</v>
      </c>
    </row>
    <row r="65" spans="1:11" ht="12.75">
      <c r="A65" t="s">
        <v>47</v>
      </c>
      <c r="B65" t="s">
        <v>10</v>
      </c>
      <c r="C65" s="10"/>
      <c r="D65" s="10"/>
      <c r="E65" s="10"/>
      <c r="F65" s="10"/>
      <c r="G65" s="10"/>
      <c r="H65" s="2"/>
      <c r="I65" s="2"/>
      <c r="J65" s="10"/>
      <c r="K65" s="13">
        <f aca="true" t="shared" si="2" ref="K65:K80">+H65+I65+J65</f>
        <v>0</v>
      </c>
    </row>
    <row r="66" spans="1:11" ht="12.75">
      <c r="A66" t="s">
        <v>48</v>
      </c>
      <c r="B66" t="s">
        <v>10</v>
      </c>
      <c r="C66" s="10"/>
      <c r="D66" s="10"/>
      <c r="E66" s="10">
        <v>4</v>
      </c>
      <c r="F66" s="10">
        <v>6</v>
      </c>
      <c r="G66" s="10">
        <v>1</v>
      </c>
      <c r="H66" s="2"/>
      <c r="I66" s="2">
        <f>(((F66+1)-E66)/F66)*4+1</f>
        <v>3</v>
      </c>
      <c r="J66" s="10">
        <v>5</v>
      </c>
      <c r="K66" s="13">
        <f t="shared" si="2"/>
        <v>8</v>
      </c>
    </row>
    <row r="67" spans="1:11" ht="12.75">
      <c r="A67" t="s">
        <v>49</v>
      </c>
      <c r="B67" t="s">
        <v>10</v>
      </c>
      <c r="C67" s="10"/>
      <c r="D67" s="10"/>
      <c r="E67" s="10"/>
      <c r="F67" s="10"/>
      <c r="G67" s="10"/>
      <c r="H67" s="2"/>
      <c r="I67" s="9"/>
      <c r="J67" s="10"/>
      <c r="K67" s="13">
        <f t="shared" si="2"/>
        <v>0</v>
      </c>
    </row>
    <row r="68" spans="1:11" ht="12.75">
      <c r="A68" t="s">
        <v>50</v>
      </c>
      <c r="B68" t="s">
        <v>52</v>
      </c>
      <c r="C68" s="10"/>
      <c r="D68" s="10"/>
      <c r="E68" s="10"/>
      <c r="F68" s="10"/>
      <c r="G68" s="10"/>
      <c r="H68" s="2"/>
      <c r="I68" s="9"/>
      <c r="J68" s="10"/>
      <c r="K68" s="13">
        <f t="shared" si="2"/>
        <v>0</v>
      </c>
    </row>
    <row r="69" spans="1:11" ht="12.75">
      <c r="A69" t="s">
        <v>51</v>
      </c>
      <c r="B69" t="s">
        <v>10</v>
      </c>
      <c r="C69" s="10"/>
      <c r="D69" s="10"/>
      <c r="E69" s="10"/>
      <c r="F69" s="10"/>
      <c r="G69" s="10">
        <v>1</v>
      </c>
      <c r="H69" s="2"/>
      <c r="I69" s="9"/>
      <c r="J69" s="10">
        <v>5</v>
      </c>
      <c r="K69" s="13">
        <f t="shared" si="2"/>
        <v>5</v>
      </c>
    </row>
    <row r="70" spans="1:11" ht="12.75">
      <c r="A70" t="s">
        <v>53</v>
      </c>
      <c r="B70" t="s">
        <v>10</v>
      </c>
      <c r="C70" s="10">
        <v>6</v>
      </c>
      <c r="D70" s="10">
        <v>24</v>
      </c>
      <c r="E70" s="10">
        <v>1</v>
      </c>
      <c r="F70" s="10">
        <v>5</v>
      </c>
      <c r="G70" s="10">
        <v>1</v>
      </c>
      <c r="H70" s="2">
        <f>(((D70+1)-C70)/D70)*4+1</f>
        <v>4.166666666666666</v>
      </c>
      <c r="I70" s="2">
        <f>(((F70+1)-E70)/F70)*4+1</f>
        <v>5</v>
      </c>
      <c r="J70" s="10">
        <v>5</v>
      </c>
      <c r="K70" s="13">
        <f t="shared" si="2"/>
        <v>14.166666666666666</v>
      </c>
    </row>
    <row r="71" spans="1:11" ht="12.75">
      <c r="A71" t="s">
        <v>54</v>
      </c>
      <c r="B71" t="s">
        <v>10</v>
      </c>
      <c r="C71" s="10"/>
      <c r="D71" s="10"/>
      <c r="E71" s="10">
        <v>6</v>
      </c>
      <c r="F71" s="10">
        <v>10</v>
      </c>
      <c r="G71" s="10">
        <v>1</v>
      </c>
      <c r="H71" s="2"/>
      <c r="I71" s="2">
        <f>(((F71+1)-E71)/F71)*4+1</f>
        <v>3</v>
      </c>
      <c r="J71" s="10">
        <v>5</v>
      </c>
      <c r="K71" s="13">
        <f t="shared" si="2"/>
        <v>8</v>
      </c>
    </row>
    <row r="72" spans="1:11" ht="12.75">
      <c r="A72" t="s">
        <v>55</v>
      </c>
      <c r="B72" t="s">
        <v>10</v>
      </c>
      <c r="C72" s="10"/>
      <c r="D72" s="10"/>
      <c r="E72" s="10"/>
      <c r="F72" s="10"/>
      <c r="G72" s="10"/>
      <c r="H72" s="2"/>
      <c r="I72" s="9"/>
      <c r="J72" s="10"/>
      <c r="K72" s="13">
        <f t="shared" si="2"/>
        <v>0</v>
      </c>
    </row>
    <row r="73" spans="1:11" ht="12.75">
      <c r="A73" t="s">
        <v>56</v>
      </c>
      <c r="B73" t="s">
        <v>10</v>
      </c>
      <c r="C73" s="10"/>
      <c r="D73" s="10"/>
      <c r="E73" s="10">
        <v>9</v>
      </c>
      <c r="F73" s="10">
        <v>10</v>
      </c>
      <c r="G73" s="10">
        <v>1</v>
      </c>
      <c r="H73" s="2"/>
      <c r="I73" s="2">
        <f>(((F73+1)-E73)/F73)*4+1</f>
        <v>1.8</v>
      </c>
      <c r="J73" s="10">
        <v>5</v>
      </c>
      <c r="K73" s="13">
        <f t="shared" si="2"/>
        <v>6.8</v>
      </c>
    </row>
    <row r="74" spans="1:11" ht="12.75">
      <c r="A74" t="s">
        <v>57</v>
      </c>
      <c r="B74" t="s">
        <v>52</v>
      </c>
      <c r="C74" s="10"/>
      <c r="D74" s="10"/>
      <c r="E74" s="10"/>
      <c r="F74" s="10"/>
      <c r="G74" s="10">
        <v>1</v>
      </c>
      <c r="H74" s="2"/>
      <c r="I74" s="2"/>
      <c r="J74" s="10">
        <v>5</v>
      </c>
      <c r="K74" s="13">
        <f t="shared" si="2"/>
        <v>5</v>
      </c>
    </row>
    <row r="75" spans="1:11" ht="12.75">
      <c r="A75" t="s">
        <v>58</v>
      </c>
      <c r="B75" t="s">
        <v>10</v>
      </c>
      <c r="C75" s="10"/>
      <c r="D75" s="10"/>
      <c r="E75" s="10">
        <v>2</v>
      </c>
      <c r="F75" s="10">
        <v>2</v>
      </c>
      <c r="G75" s="10">
        <v>1</v>
      </c>
      <c r="H75" s="2"/>
      <c r="I75" s="2">
        <v>1</v>
      </c>
      <c r="J75" s="10">
        <v>5</v>
      </c>
      <c r="K75" s="13">
        <f t="shared" si="2"/>
        <v>6</v>
      </c>
    </row>
    <row r="76" spans="1:11" ht="12.75">
      <c r="A76" t="s">
        <v>59</v>
      </c>
      <c r="B76" t="s">
        <v>10</v>
      </c>
      <c r="C76" s="10"/>
      <c r="D76" s="10"/>
      <c r="E76" s="10">
        <v>2</v>
      </c>
      <c r="F76" s="10">
        <v>5</v>
      </c>
      <c r="G76" s="10">
        <v>1</v>
      </c>
      <c r="H76" s="2"/>
      <c r="I76" s="2">
        <f>(((F76+1)-E76)/F76)*4+1</f>
        <v>4.2</v>
      </c>
      <c r="J76" s="10">
        <v>5</v>
      </c>
      <c r="K76" s="13">
        <f t="shared" si="2"/>
        <v>9.2</v>
      </c>
    </row>
    <row r="77" spans="1:11" ht="12.75">
      <c r="A77" t="s">
        <v>60</v>
      </c>
      <c r="B77" t="s">
        <v>10</v>
      </c>
      <c r="C77" s="10"/>
      <c r="D77" s="10"/>
      <c r="E77" s="10"/>
      <c r="F77" s="10"/>
      <c r="G77" s="10">
        <v>1</v>
      </c>
      <c r="H77" s="2"/>
      <c r="I77" s="9"/>
      <c r="J77" s="10">
        <v>5</v>
      </c>
      <c r="K77" s="13">
        <f t="shared" si="2"/>
        <v>5</v>
      </c>
    </row>
    <row r="78" spans="1:11" ht="12.75">
      <c r="A78" t="s">
        <v>61</v>
      </c>
      <c r="B78" t="s">
        <v>10</v>
      </c>
      <c r="C78" s="10">
        <v>10</v>
      </c>
      <c r="D78" s="10">
        <v>15</v>
      </c>
      <c r="E78" s="10">
        <v>1</v>
      </c>
      <c r="F78" s="10">
        <v>4</v>
      </c>
      <c r="G78" s="10">
        <v>1</v>
      </c>
      <c r="H78" s="2">
        <f>(((D78+1)-C78)/D78)*4+1</f>
        <v>2.6</v>
      </c>
      <c r="I78" s="2">
        <f>(((F78+1)-E78)/F78)*4+1</f>
        <v>5</v>
      </c>
      <c r="J78" s="10">
        <v>5</v>
      </c>
      <c r="K78" s="13">
        <f t="shared" si="2"/>
        <v>12.6</v>
      </c>
    </row>
    <row r="79" spans="1:11" ht="12.75">
      <c r="A79" t="s">
        <v>62</v>
      </c>
      <c r="B79" t="s">
        <v>10</v>
      </c>
      <c r="C79" s="10"/>
      <c r="D79" s="10"/>
      <c r="E79" s="10">
        <v>10</v>
      </c>
      <c r="F79" s="10">
        <v>10</v>
      </c>
      <c r="G79" s="10">
        <v>1</v>
      </c>
      <c r="H79" s="2"/>
      <c r="I79" s="2">
        <v>1</v>
      </c>
      <c r="J79" s="10">
        <v>5</v>
      </c>
      <c r="K79" s="13">
        <f t="shared" si="2"/>
        <v>6</v>
      </c>
    </row>
    <row r="80" spans="1:11" ht="12.75">
      <c r="A80" s="31" t="s">
        <v>63</v>
      </c>
      <c r="B80" s="31" t="s">
        <v>10</v>
      </c>
      <c r="C80" s="37"/>
      <c r="D80" s="37"/>
      <c r="E80" s="37"/>
      <c r="F80" s="37"/>
      <c r="G80" s="37">
        <v>1</v>
      </c>
      <c r="H80" s="38"/>
      <c r="I80" s="39"/>
      <c r="J80" s="37">
        <v>5</v>
      </c>
      <c r="K80" s="38">
        <f t="shared" si="2"/>
        <v>5</v>
      </c>
    </row>
    <row r="83" spans="1:11" ht="12.75">
      <c r="A83" s="22"/>
      <c r="B83" s="23"/>
      <c r="C83" s="23"/>
      <c r="D83" s="3"/>
      <c r="E83" s="3" t="s">
        <v>29</v>
      </c>
      <c r="F83" s="23"/>
      <c r="G83" s="23"/>
      <c r="H83" s="23"/>
      <c r="I83" s="24"/>
      <c r="J83" s="12"/>
      <c r="K83" s="11"/>
    </row>
    <row r="84" spans="1:10" ht="12.75">
      <c r="A84" s="25"/>
      <c r="B84" s="32"/>
      <c r="C84" s="26" t="s">
        <v>30</v>
      </c>
      <c r="D84" s="26"/>
      <c r="E84" s="26" t="s">
        <v>8</v>
      </c>
      <c r="F84" s="47" t="s">
        <v>8</v>
      </c>
      <c r="G84" s="26" t="s">
        <v>31</v>
      </c>
      <c r="H84" s="26" t="s">
        <v>32</v>
      </c>
      <c r="I84" s="26" t="s">
        <v>8</v>
      </c>
      <c r="J84" s="27" t="s">
        <v>20</v>
      </c>
    </row>
    <row r="85" spans="1:10" ht="12.75">
      <c r="A85" s="28" t="s">
        <v>0</v>
      </c>
      <c r="B85" s="33" t="s">
        <v>1</v>
      </c>
      <c r="C85" s="4">
        <v>100</v>
      </c>
      <c r="D85" s="4" t="s">
        <v>7</v>
      </c>
      <c r="E85" s="33" t="s">
        <v>9</v>
      </c>
      <c r="F85" s="4" t="s">
        <v>19</v>
      </c>
      <c r="G85" s="4" t="s">
        <v>17</v>
      </c>
      <c r="H85" s="4" t="s">
        <v>17</v>
      </c>
      <c r="I85" s="4" t="s">
        <v>17</v>
      </c>
      <c r="J85" s="8" t="s">
        <v>17</v>
      </c>
    </row>
    <row r="86" spans="1:10" ht="12.75">
      <c r="A86" t="s">
        <v>46</v>
      </c>
      <c r="B86" t="s">
        <v>10</v>
      </c>
      <c r="C86" s="10"/>
      <c r="D86">
        <v>2</v>
      </c>
      <c r="E86">
        <v>56</v>
      </c>
      <c r="F86">
        <v>65</v>
      </c>
      <c r="G86" s="2"/>
      <c r="H86">
        <v>2</v>
      </c>
      <c r="I86" s="2">
        <f>(((F86+1)-E86)/F86)*4+1</f>
        <v>1.6153846153846154</v>
      </c>
      <c r="J86" s="13">
        <f>+G86+H86+I86</f>
        <v>3.6153846153846154</v>
      </c>
    </row>
    <row r="87" spans="1:10" ht="12.75">
      <c r="A87" t="s">
        <v>47</v>
      </c>
      <c r="B87" t="s">
        <v>10</v>
      </c>
      <c r="C87" s="10"/>
      <c r="D87">
        <v>2</v>
      </c>
      <c r="E87">
        <v>73</v>
      </c>
      <c r="F87">
        <v>100</v>
      </c>
      <c r="G87" s="2"/>
      <c r="H87">
        <v>2</v>
      </c>
      <c r="I87" s="2">
        <f>(((F87+1)-E87)/F87)*4+1</f>
        <v>2.12</v>
      </c>
      <c r="J87" s="13">
        <f aca="true" t="shared" si="3" ref="J87:J102">+G87+H87+I87</f>
        <v>4.12</v>
      </c>
    </row>
    <row r="88" spans="1:10" ht="12.75">
      <c r="A88" t="s">
        <v>48</v>
      </c>
      <c r="B88" t="s">
        <v>10</v>
      </c>
      <c r="C88" s="10"/>
      <c r="D88">
        <v>3</v>
      </c>
      <c r="E88">
        <v>28</v>
      </c>
      <c r="F88">
        <v>100</v>
      </c>
      <c r="G88" s="2"/>
      <c r="H88">
        <v>3</v>
      </c>
      <c r="I88" s="2">
        <f aca="true" t="shared" si="4" ref="I88:I101">(((F88+1)-E88)/F88)*4+1</f>
        <v>3.92</v>
      </c>
      <c r="J88" s="13">
        <f t="shared" si="3"/>
        <v>6.92</v>
      </c>
    </row>
    <row r="89" spans="1:10" ht="12.75">
      <c r="A89" t="s">
        <v>49</v>
      </c>
      <c r="B89" t="s">
        <v>10</v>
      </c>
      <c r="C89" s="10"/>
      <c r="D89">
        <v>2</v>
      </c>
      <c r="G89" s="2"/>
      <c r="H89">
        <v>2</v>
      </c>
      <c r="I89" s="2"/>
      <c r="J89" s="13">
        <f t="shared" si="3"/>
        <v>2</v>
      </c>
    </row>
    <row r="90" spans="1:10" ht="12.75">
      <c r="A90" t="s">
        <v>50</v>
      </c>
      <c r="B90" t="s">
        <v>52</v>
      </c>
      <c r="C90" s="10"/>
      <c r="D90">
        <v>2</v>
      </c>
      <c r="E90">
        <v>90</v>
      </c>
      <c r="F90">
        <v>90</v>
      </c>
      <c r="G90" s="2"/>
      <c r="H90">
        <v>2</v>
      </c>
      <c r="I90" s="2">
        <f t="shared" si="4"/>
        <v>1.0444444444444445</v>
      </c>
      <c r="J90" s="13">
        <f t="shared" si="3"/>
        <v>3.0444444444444443</v>
      </c>
    </row>
    <row r="91" spans="1:10" ht="12.75">
      <c r="A91" t="s">
        <v>51</v>
      </c>
      <c r="B91" t="s">
        <v>10</v>
      </c>
      <c r="C91" s="10"/>
      <c r="D91">
        <v>3</v>
      </c>
      <c r="E91">
        <v>24</v>
      </c>
      <c r="F91">
        <v>55</v>
      </c>
      <c r="G91" s="2"/>
      <c r="H91">
        <v>3</v>
      </c>
      <c r="I91" s="2">
        <f t="shared" si="4"/>
        <v>3.327272727272727</v>
      </c>
      <c r="J91" s="13">
        <f t="shared" si="3"/>
        <v>6.327272727272727</v>
      </c>
    </row>
    <row r="92" spans="1:10" ht="12.75">
      <c r="A92" t="s">
        <v>53</v>
      </c>
      <c r="B92" t="s">
        <v>10</v>
      </c>
      <c r="C92" s="10"/>
      <c r="D92">
        <v>4</v>
      </c>
      <c r="E92">
        <v>9</v>
      </c>
      <c r="F92">
        <v>100</v>
      </c>
      <c r="G92" s="2"/>
      <c r="H92">
        <v>4</v>
      </c>
      <c r="I92" s="2">
        <f t="shared" si="4"/>
        <v>4.68</v>
      </c>
      <c r="J92" s="13">
        <f t="shared" si="3"/>
        <v>8.68</v>
      </c>
    </row>
    <row r="93" spans="1:10" ht="12.75">
      <c r="A93" t="s">
        <v>54</v>
      </c>
      <c r="B93" t="s">
        <v>10</v>
      </c>
      <c r="C93" s="10"/>
      <c r="D93">
        <v>2</v>
      </c>
      <c r="E93">
        <v>57</v>
      </c>
      <c r="F93">
        <v>90</v>
      </c>
      <c r="G93" s="2"/>
      <c r="H93">
        <v>2</v>
      </c>
      <c r="I93" s="2">
        <f t="shared" si="4"/>
        <v>2.511111111111111</v>
      </c>
      <c r="J93" s="13">
        <f t="shared" si="3"/>
        <v>4.511111111111111</v>
      </c>
    </row>
    <row r="94" spans="1:10" ht="12.75">
      <c r="A94" t="s">
        <v>55</v>
      </c>
      <c r="B94" t="s">
        <v>10</v>
      </c>
      <c r="C94" s="10"/>
      <c r="D94">
        <v>2</v>
      </c>
      <c r="G94" s="2"/>
      <c r="H94">
        <v>2</v>
      </c>
      <c r="I94" s="2"/>
      <c r="J94" s="13">
        <f t="shared" si="3"/>
        <v>2</v>
      </c>
    </row>
    <row r="95" spans="1:10" ht="12.75">
      <c r="A95" t="s">
        <v>56</v>
      </c>
      <c r="B95" t="s">
        <v>10</v>
      </c>
      <c r="C95" s="10"/>
      <c r="D95">
        <v>3</v>
      </c>
      <c r="E95">
        <v>32</v>
      </c>
      <c r="F95">
        <v>90</v>
      </c>
      <c r="H95">
        <v>3</v>
      </c>
      <c r="I95" s="2">
        <f t="shared" si="4"/>
        <v>3.6222222222222222</v>
      </c>
      <c r="J95" s="13">
        <f>+G95+H95+I95</f>
        <v>6.622222222222222</v>
      </c>
    </row>
    <row r="96" spans="1:10" ht="12.75">
      <c r="A96" t="s">
        <v>57</v>
      </c>
      <c r="B96" t="s">
        <v>52</v>
      </c>
      <c r="C96" s="10"/>
      <c r="D96">
        <v>2</v>
      </c>
      <c r="E96">
        <v>83</v>
      </c>
      <c r="F96">
        <v>105</v>
      </c>
      <c r="G96" s="2"/>
      <c r="H96">
        <v>2</v>
      </c>
      <c r="I96" s="2">
        <f t="shared" si="4"/>
        <v>1.8761904761904762</v>
      </c>
      <c r="J96" s="13">
        <f t="shared" si="3"/>
        <v>3.876190476190476</v>
      </c>
    </row>
    <row r="97" spans="1:10" ht="12.75">
      <c r="A97" t="s">
        <v>58</v>
      </c>
      <c r="B97" t="s">
        <v>10</v>
      </c>
      <c r="C97" s="10"/>
      <c r="D97">
        <v>2</v>
      </c>
      <c r="E97">
        <v>19</v>
      </c>
      <c r="F97">
        <v>35</v>
      </c>
      <c r="G97" s="2"/>
      <c r="H97">
        <v>2</v>
      </c>
      <c r="I97" s="2">
        <f t="shared" si="4"/>
        <v>2.942857142857143</v>
      </c>
      <c r="J97" s="13">
        <f t="shared" si="3"/>
        <v>4.942857142857143</v>
      </c>
    </row>
    <row r="98" spans="1:10" ht="12.75">
      <c r="A98" t="s">
        <v>59</v>
      </c>
      <c r="B98" t="s">
        <v>10</v>
      </c>
      <c r="C98" s="10"/>
      <c r="D98">
        <v>3</v>
      </c>
      <c r="E98">
        <v>38</v>
      </c>
      <c r="F98">
        <v>65</v>
      </c>
      <c r="G98" s="2"/>
      <c r="H98">
        <v>3</v>
      </c>
      <c r="I98" s="2">
        <f t="shared" si="4"/>
        <v>2.723076923076923</v>
      </c>
      <c r="J98" s="13">
        <f t="shared" si="3"/>
        <v>5.723076923076923</v>
      </c>
    </row>
    <row r="99" spans="1:10" ht="12.75">
      <c r="A99" t="s">
        <v>60</v>
      </c>
      <c r="B99" t="s">
        <v>10</v>
      </c>
      <c r="C99" s="10"/>
      <c r="D99">
        <v>3</v>
      </c>
      <c r="E99">
        <v>51</v>
      </c>
      <c r="F99">
        <v>90</v>
      </c>
      <c r="G99" s="2"/>
      <c r="H99">
        <v>3</v>
      </c>
      <c r="I99" s="2">
        <f t="shared" si="4"/>
        <v>2.7777777777777777</v>
      </c>
      <c r="J99" s="13">
        <f t="shared" si="3"/>
        <v>5.777777777777778</v>
      </c>
    </row>
    <row r="100" spans="1:10" ht="12.75">
      <c r="A100" t="s">
        <v>61</v>
      </c>
      <c r="B100" t="s">
        <v>10</v>
      </c>
      <c r="C100" s="10">
        <v>8</v>
      </c>
      <c r="D100">
        <v>5</v>
      </c>
      <c r="E100">
        <v>2</v>
      </c>
      <c r="F100">
        <v>50</v>
      </c>
      <c r="G100">
        <f>+(((101-C100)/100)*4)+1</f>
        <v>4.720000000000001</v>
      </c>
      <c r="H100">
        <v>5</v>
      </c>
      <c r="I100" s="2">
        <f t="shared" si="4"/>
        <v>4.92</v>
      </c>
      <c r="J100" s="13">
        <f>+G100+H100+I100</f>
        <v>14.64</v>
      </c>
    </row>
    <row r="101" spans="1:10" ht="12.75">
      <c r="A101" t="s">
        <v>62</v>
      </c>
      <c r="B101" t="s">
        <v>10</v>
      </c>
      <c r="C101" s="10"/>
      <c r="D101">
        <v>3</v>
      </c>
      <c r="E101">
        <v>57</v>
      </c>
      <c r="F101">
        <v>90</v>
      </c>
      <c r="G101" s="2"/>
      <c r="H101">
        <v>3</v>
      </c>
      <c r="I101" s="2">
        <f t="shared" si="4"/>
        <v>2.511111111111111</v>
      </c>
      <c r="J101" s="13">
        <f t="shared" si="3"/>
        <v>5.511111111111111</v>
      </c>
    </row>
    <row r="102" spans="1:10" ht="12.75">
      <c r="A102" s="31" t="s">
        <v>63</v>
      </c>
      <c r="B102" s="31" t="s">
        <v>10</v>
      </c>
      <c r="C102" s="37"/>
      <c r="D102" s="31">
        <v>3</v>
      </c>
      <c r="E102" s="31">
        <v>17</v>
      </c>
      <c r="F102" s="31">
        <v>90</v>
      </c>
      <c r="G102" s="38"/>
      <c r="H102" s="31">
        <v>3</v>
      </c>
      <c r="I102" s="38">
        <f>(((F102+1)-E102)/F102)*4+1</f>
        <v>4.288888888888889</v>
      </c>
      <c r="J102" s="38">
        <f t="shared" si="3"/>
        <v>7.288888888888889</v>
      </c>
    </row>
    <row r="105" spans="1:9" ht="12.75">
      <c r="A105" s="22"/>
      <c r="B105" s="3" t="s">
        <v>33</v>
      </c>
      <c r="C105" s="23"/>
      <c r="D105" s="3"/>
      <c r="E105" s="23"/>
      <c r="F105" s="24"/>
      <c r="G105" s="12"/>
      <c r="H105" s="12"/>
      <c r="I105" s="12"/>
    </row>
    <row r="106" spans="1:9" ht="12.75">
      <c r="A106" s="25"/>
      <c r="B106" s="30"/>
      <c r="C106" s="26" t="s">
        <v>34</v>
      </c>
      <c r="D106" s="26" t="s">
        <v>36</v>
      </c>
      <c r="E106" s="26" t="s">
        <v>6</v>
      </c>
      <c r="F106" s="27" t="s">
        <v>20</v>
      </c>
      <c r="G106" s="11"/>
      <c r="H106" s="11"/>
      <c r="I106" s="11"/>
    </row>
    <row r="107" spans="1:9" ht="12.75">
      <c r="A107" s="28" t="s">
        <v>0</v>
      </c>
      <c r="B107" s="33" t="s">
        <v>8</v>
      </c>
      <c r="C107" s="4" t="s">
        <v>35</v>
      </c>
      <c r="D107" s="4" t="s">
        <v>35</v>
      </c>
      <c r="E107" s="4" t="s">
        <v>35</v>
      </c>
      <c r="F107" s="8" t="s">
        <v>35</v>
      </c>
      <c r="G107" s="11"/>
      <c r="H107" s="11"/>
      <c r="I107" s="11"/>
    </row>
    <row r="108" spans="1:9" ht="12.75">
      <c r="A108" t="s">
        <v>61</v>
      </c>
      <c r="B108" s="12" t="s">
        <v>38</v>
      </c>
      <c r="C108" s="34">
        <v>12.148344988344988</v>
      </c>
      <c r="D108" s="34">
        <v>12.6</v>
      </c>
      <c r="E108" s="34">
        <v>14.64</v>
      </c>
      <c r="F108" s="34">
        <f aca="true" t="shared" si="5" ref="F108:F124">+C108+D108+E108</f>
        <v>39.38834498834499</v>
      </c>
      <c r="H108" s="2"/>
      <c r="I108" s="13"/>
    </row>
    <row r="109" spans="1:9" ht="12.75">
      <c r="A109" t="s">
        <v>53</v>
      </c>
      <c r="B109" s="12" t="s">
        <v>42</v>
      </c>
      <c r="C109" s="34">
        <v>7.998807394156231</v>
      </c>
      <c r="D109" s="34">
        <v>14.166666666666666</v>
      </c>
      <c r="E109" s="34">
        <v>8.68</v>
      </c>
      <c r="F109" s="34">
        <f t="shared" si="5"/>
        <v>30.845474060822898</v>
      </c>
      <c r="H109" s="2"/>
      <c r="I109" s="13"/>
    </row>
    <row r="110" spans="1:9" ht="12.75">
      <c r="A110" t="s">
        <v>48</v>
      </c>
      <c r="B110" s="12" t="s">
        <v>41</v>
      </c>
      <c r="C110" s="34">
        <v>5.811568276684556</v>
      </c>
      <c r="D110" s="34">
        <v>8</v>
      </c>
      <c r="E110" s="34">
        <v>6.92</v>
      </c>
      <c r="F110" s="34">
        <f t="shared" si="5"/>
        <v>20.731568276684555</v>
      </c>
      <c r="H110" s="10"/>
      <c r="I110" s="13"/>
    </row>
    <row r="111" spans="1:9" ht="12.75">
      <c r="A111" t="s">
        <v>59</v>
      </c>
      <c r="B111" s="12" t="s">
        <v>42</v>
      </c>
      <c r="C111" s="34">
        <v>3.6666666666666665</v>
      </c>
      <c r="D111" s="34">
        <v>9.2</v>
      </c>
      <c r="E111" s="34">
        <v>5.723076923076923</v>
      </c>
      <c r="F111" s="34">
        <f t="shared" si="5"/>
        <v>18.589743589743588</v>
      </c>
      <c r="H111" s="10"/>
      <c r="I111" s="13"/>
    </row>
    <row r="112" spans="1:9" ht="12.75">
      <c r="A112" t="s">
        <v>51</v>
      </c>
      <c r="B112" s="12" t="s">
        <v>37</v>
      </c>
      <c r="C112" s="34">
        <v>4.866791744840525</v>
      </c>
      <c r="D112" s="34">
        <v>5</v>
      </c>
      <c r="E112" s="34">
        <v>6.327272727272727</v>
      </c>
      <c r="F112" s="34">
        <f t="shared" si="5"/>
        <v>16.194064472113254</v>
      </c>
      <c r="H112" s="2"/>
      <c r="I112" s="13"/>
    </row>
    <row r="113" spans="1:9" ht="12.75">
      <c r="A113" t="s">
        <v>56</v>
      </c>
      <c r="B113" s="12" t="s">
        <v>43</v>
      </c>
      <c r="C113" s="34">
        <v>2.7435897435897436</v>
      </c>
      <c r="D113" s="34">
        <v>6.8</v>
      </c>
      <c r="E113" s="34">
        <v>6.622222222222222</v>
      </c>
      <c r="F113" s="34">
        <f t="shared" si="5"/>
        <v>16.165811965811965</v>
      </c>
      <c r="H113" s="10"/>
      <c r="I113" s="13"/>
    </row>
    <row r="114" spans="1:9" ht="12.75">
      <c r="A114" t="s">
        <v>54</v>
      </c>
      <c r="B114" s="12" t="s">
        <v>39</v>
      </c>
      <c r="C114" s="34">
        <v>3.051282051282051</v>
      </c>
      <c r="D114" s="34">
        <v>8</v>
      </c>
      <c r="E114" s="34">
        <v>4.511111111111111</v>
      </c>
      <c r="F114" s="34">
        <f t="shared" si="5"/>
        <v>15.562393162393162</v>
      </c>
      <c r="H114" s="2"/>
      <c r="I114" s="13"/>
    </row>
    <row r="115" spans="1:9" ht="12.75">
      <c r="A115" s="12" t="s">
        <v>63</v>
      </c>
      <c r="B115" s="12" t="s">
        <v>84</v>
      </c>
      <c r="C115" s="34">
        <v>2.333333333333333</v>
      </c>
      <c r="D115" s="34">
        <v>5</v>
      </c>
      <c r="E115" s="34">
        <v>7.288888888888889</v>
      </c>
      <c r="F115" s="34">
        <f t="shared" si="5"/>
        <v>14.622222222222222</v>
      </c>
      <c r="H115" s="2"/>
      <c r="I115" s="13"/>
    </row>
    <row r="116" spans="1:9" ht="12.75">
      <c r="A116" t="s">
        <v>62</v>
      </c>
      <c r="B116" s="12" t="s">
        <v>39</v>
      </c>
      <c r="C116" s="34">
        <v>2.230769230769231</v>
      </c>
      <c r="D116" s="34">
        <v>6</v>
      </c>
      <c r="E116" s="34">
        <v>5.511111111111111</v>
      </c>
      <c r="F116" s="34">
        <f t="shared" si="5"/>
        <v>13.741880341880341</v>
      </c>
      <c r="H116" s="2"/>
      <c r="I116" s="13"/>
    </row>
    <row r="117" spans="1:9" ht="12.75">
      <c r="A117" t="s">
        <v>60</v>
      </c>
      <c r="B117" s="12" t="s">
        <v>42</v>
      </c>
      <c r="C117" s="34">
        <v>2.128205128205128</v>
      </c>
      <c r="D117" s="34">
        <v>5</v>
      </c>
      <c r="E117" s="34">
        <v>5.777777777777778</v>
      </c>
      <c r="F117" s="34">
        <f t="shared" si="5"/>
        <v>12.905982905982906</v>
      </c>
      <c r="H117" s="2"/>
      <c r="I117" s="13"/>
    </row>
    <row r="118" spans="1:9" ht="12.75">
      <c r="A118" t="s">
        <v>58</v>
      </c>
      <c r="B118" s="12" t="s">
        <v>83</v>
      </c>
      <c r="C118" s="34">
        <v>1.6153846153846154</v>
      </c>
      <c r="D118" s="34">
        <v>6</v>
      </c>
      <c r="E118" s="34">
        <v>4.942857142857143</v>
      </c>
      <c r="F118" s="34">
        <f t="shared" si="5"/>
        <v>12.558241758241758</v>
      </c>
      <c r="H118" s="2"/>
      <c r="I118" s="13"/>
    </row>
    <row r="119" spans="1:9" ht="12.75">
      <c r="A119" t="s">
        <v>57</v>
      </c>
      <c r="B119" s="12" t="s">
        <v>39</v>
      </c>
      <c r="C119" s="34">
        <v>0</v>
      </c>
      <c r="D119" s="34">
        <v>5</v>
      </c>
      <c r="E119" s="34">
        <v>3.876190476190476</v>
      </c>
      <c r="F119" s="34">
        <f t="shared" si="5"/>
        <v>8.876190476190477</v>
      </c>
      <c r="H119" s="2"/>
      <c r="I119" s="13"/>
    </row>
    <row r="120" spans="1:9" ht="12.75">
      <c r="A120" t="s">
        <v>47</v>
      </c>
      <c r="B120" s="12" t="s">
        <v>42</v>
      </c>
      <c r="C120" s="34">
        <v>2.948717948717949</v>
      </c>
      <c r="D120" s="34">
        <v>0</v>
      </c>
      <c r="E120" s="34">
        <v>4.12</v>
      </c>
      <c r="F120" s="34">
        <f t="shared" si="5"/>
        <v>7.068717948717949</v>
      </c>
      <c r="H120" s="2"/>
      <c r="I120" s="13"/>
    </row>
    <row r="121" spans="1:9" ht="12.75">
      <c r="A121" t="s">
        <v>46</v>
      </c>
      <c r="B121" s="12" t="s">
        <v>42</v>
      </c>
      <c r="C121" s="34">
        <v>3.1538461538461537</v>
      </c>
      <c r="D121" s="34">
        <v>0</v>
      </c>
      <c r="E121" s="34">
        <v>3.6153846153846154</v>
      </c>
      <c r="F121" s="34">
        <f t="shared" si="5"/>
        <v>6.769230769230769</v>
      </c>
      <c r="H121" s="2"/>
      <c r="I121" s="13"/>
    </row>
    <row r="122" spans="1:9" ht="12.75">
      <c r="A122" t="s">
        <v>49</v>
      </c>
      <c r="B122" s="12" t="s">
        <v>40</v>
      </c>
      <c r="C122" s="34">
        <v>1.4102564102564101</v>
      </c>
      <c r="D122" s="34">
        <v>0</v>
      </c>
      <c r="E122" s="34">
        <v>2</v>
      </c>
      <c r="F122" s="34">
        <f t="shared" si="5"/>
        <v>3.41025641025641</v>
      </c>
      <c r="H122" s="10"/>
      <c r="I122" s="13"/>
    </row>
    <row r="123" spans="1:9" ht="12.75">
      <c r="A123" t="s">
        <v>50</v>
      </c>
      <c r="B123" s="12" t="s">
        <v>39</v>
      </c>
      <c r="C123" s="34">
        <v>0</v>
      </c>
      <c r="D123" s="34">
        <v>0</v>
      </c>
      <c r="E123" s="34">
        <v>3.0444444444444443</v>
      </c>
      <c r="F123" s="34">
        <f t="shared" si="5"/>
        <v>3.0444444444444443</v>
      </c>
      <c r="H123" s="2"/>
      <c r="I123" s="13"/>
    </row>
    <row r="124" spans="1:9" ht="12.75">
      <c r="A124" s="31" t="s">
        <v>55</v>
      </c>
      <c r="B124" s="31" t="s">
        <v>40</v>
      </c>
      <c r="C124" s="35">
        <v>0</v>
      </c>
      <c r="D124" s="35">
        <v>0</v>
      </c>
      <c r="E124" s="35">
        <v>2</v>
      </c>
      <c r="F124" s="35">
        <f t="shared" si="5"/>
        <v>2</v>
      </c>
      <c r="H124" s="2"/>
      <c r="I124" s="13"/>
    </row>
    <row r="125" spans="1:8" ht="12.75">
      <c r="A125" s="12"/>
      <c r="B125" s="12"/>
      <c r="C125" s="12"/>
      <c r="D125" s="12"/>
      <c r="E125" s="48" t="s">
        <v>44</v>
      </c>
      <c r="F125" s="34">
        <f>SUM(F108:F124)/17</f>
        <v>14.26320987018128</v>
      </c>
      <c r="H125" s="1" t="s">
        <v>136</v>
      </c>
    </row>
    <row r="126" spans="1:8" ht="12.75">
      <c r="A126" s="12"/>
      <c r="B126" s="12"/>
      <c r="C126" s="12"/>
      <c r="D126" s="12"/>
      <c r="E126" s="48"/>
      <c r="F126" s="34"/>
      <c r="H126" s="1"/>
    </row>
    <row r="127" spans="1:8" ht="12.75">
      <c r="A127" s="22"/>
      <c r="B127" s="3" t="s">
        <v>147</v>
      </c>
      <c r="C127" s="30"/>
      <c r="D127" s="3"/>
      <c r="E127" s="23"/>
      <c r="F127" s="24"/>
      <c r="H127" s="1"/>
    </row>
    <row r="128" spans="1:8" ht="12.75">
      <c r="A128" s="25"/>
      <c r="B128" s="30"/>
      <c r="C128" s="26" t="s">
        <v>20</v>
      </c>
      <c r="D128" s="26"/>
      <c r="E128" s="26"/>
      <c r="H128" s="1"/>
    </row>
    <row r="129" spans="1:8" ht="12.75">
      <c r="A129" s="28" t="s">
        <v>0</v>
      </c>
      <c r="B129" s="33" t="s">
        <v>8</v>
      </c>
      <c r="C129" s="4" t="s">
        <v>35</v>
      </c>
      <c r="D129" s="4"/>
      <c r="E129" s="4"/>
      <c r="F129" s="31"/>
      <c r="H129" s="1"/>
    </row>
    <row r="130" spans="1:8" ht="12.75">
      <c r="A130" s="12" t="s">
        <v>63</v>
      </c>
      <c r="B130" s="12" t="s">
        <v>84</v>
      </c>
      <c r="C130" s="34">
        <v>14.622222222222222</v>
      </c>
      <c r="D130" s="34" t="s">
        <v>138</v>
      </c>
      <c r="E130" s="34"/>
      <c r="F130">
        <v>14.6</v>
      </c>
      <c r="H130" s="1"/>
    </row>
    <row r="131" spans="1:8" ht="12.75">
      <c r="A131" s="12" t="s">
        <v>54</v>
      </c>
      <c r="B131" s="12" t="s">
        <v>39</v>
      </c>
      <c r="C131" s="34">
        <v>15.562393162393162</v>
      </c>
      <c r="H131" s="1"/>
    </row>
    <row r="132" spans="1:8" ht="12.75">
      <c r="A132" s="12" t="s">
        <v>62</v>
      </c>
      <c r="B132" s="12" t="s">
        <v>39</v>
      </c>
      <c r="C132" s="34">
        <v>13.741880341880341</v>
      </c>
      <c r="D132" s="34"/>
      <c r="E132" s="34"/>
      <c r="H132" s="1"/>
    </row>
    <row r="133" spans="1:8" ht="12.75">
      <c r="A133" s="12" t="s">
        <v>57</v>
      </c>
      <c r="B133" s="12" t="s">
        <v>39</v>
      </c>
      <c r="C133" s="34">
        <v>8.876190476190477</v>
      </c>
      <c r="D133" s="34"/>
      <c r="E133" s="34"/>
      <c r="H133" s="1"/>
    </row>
    <row r="134" spans="1:8" ht="12.75">
      <c r="A134" s="12" t="s">
        <v>50</v>
      </c>
      <c r="B134" s="12" t="s">
        <v>39</v>
      </c>
      <c r="C134" s="34">
        <v>3.0444444444444443</v>
      </c>
      <c r="D134" s="34" t="s">
        <v>139</v>
      </c>
      <c r="E134" s="34"/>
      <c r="F134" s="29">
        <v>10.3</v>
      </c>
      <c r="H134" s="1"/>
    </row>
    <row r="135" spans="1:8" ht="12.75">
      <c r="A135" s="12" t="s">
        <v>53</v>
      </c>
      <c r="B135" s="12" t="s">
        <v>42</v>
      </c>
      <c r="C135" s="34">
        <v>30.845474060822898</v>
      </c>
      <c r="D135" s="34"/>
      <c r="E135" s="34"/>
      <c r="H135" s="1"/>
    </row>
    <row r="136" spans="1:8" ht="12.75">
      <c r="A136" s="12" t="s">
        <v>59</v>
      </c>
      <c r="B136" s="12" t="s">
        <v>42</v>
      </c>
      <c r="C136" s="34">
        <v>18.589743589743588</v>
      </c>
      <c r="D136" s="34"/>
      <c r="E136" s="34"/>
      <c r="H136" s="1"/>
    </row>
    <row r="137" spans="1:8" ht="12.75">
      <c r="A137" s="12" t="s">
        <v>60</v>
      </c>
      <c r="B137" s="12" t="s">
        <v>42</v>
      </c>
      <c r="C137" s="34">
        <v>12.905982905982906</v>
      </c>
      <c r="D137" s="34"/>
      <c r="E137" s="34"/>
      <c r="H137" s="1"/>
    </row>
    <row r="138" spans="1:8" ht="12.75">
      <c r="A138" s="12" t="s">
        <v>47</v>
      </c>
      <c r="B138" s="12" t="s">
        <v>42</v>
      </c>
      <c r="C138" s="34">
        <v>7.068717948717949</v>
      </c>
      <c r="D138" s="34"/>
      <c r="E138" s="34"/>
      <c r="H138" s="1"/>
    </row>
    <row r="139" spans="1:8" ht="12.75">
      <c r="A139" s="12" t="s">
        <v>46</v>
      </c>
      <c r="B139" s="12" t="s">
        <v>42</v>
      </c>
      <c r="C139" s="34">
        <v>6.769230769230769</v>
      </c>
      <c r="D139" s="34" t="s">
        <v>140</v>
      </c>
      <c r="E139" s="34"/>
      <c r="F139" s="29">
        <v>15.2</v>
      </c>
      <c r="H139" s="1"/>
    </row>
    <row r="140" spans="1:8" ht="12.75">
      <c r="A140" s="12" t="s">
        <v>56</v>
      </c>
      <c r="B140" s="12" t="s">
        <v>43</v>
      </c>
      <c r="C140" s="34">
        <v>16.165811965811965</v>
      </c>
      <c r="D140" s="34" t="s">
        <v>141</v>
      </c>
      <c r="E140" s="34"/>
      <c r="F140">
        <v>16.2</v>
      </c>
      <c r="H140" s="1"/>
    </row>
    <row r="141" spans="1:8" ht="12.75">
      <c r="A141" s="12" t="s">
        <v>48</v>
      </c>
      <c r="B141" s="12" t="s">
        <v>41</v>
      </c>
      <c r="C141" s="34">
        <v>20.731568276684555</v>
      </c>
      <c r="D141" s="34" t="s">
        <v>142</v>
      </c>
      <c r="E141" s="34"/>
      <c r="F141">
        <v>20.7</v>
      </c>
      <c r="H141" s="1"/>
    </row>
    <row r="142" spans="1:8" ht="12.75">
      <c r="A142" s="12" t="s">
        <v>61</v>
      </c>
      <c r="B142" s="12" t="s">
        <v>38</v>
      </c>
      <c r="C142" s="34">
        <v>39.38834498834499</v>
      </c>
      <c r="D142" s="34" t="s">
        <v>143</v>
      </c>
      <c r="E142" s="34"/>
      <c r="F142">
        <v>39.4</v>
      </c>
      <c r="H142" s="1"/>
    </row>
    <row r="143" spans="1:8" ht="12.75">
      <c r="A143" s="12" t="s">
        <v>51</v>
      </c>
      <c r="B143" s="12" t="s">
        <v>37</v>
      </c>
      <c r="C143" s="34">
        <v>16.194064472113254</v>
      </c>
      <c r="D143" s="34" t="s">
        <v>144</v>
      </c>
      <c r="E143" s="34"/>
      <c r="F143">
        <v>16.2</v>
      </c>
      <c r="H143" s="1"/>
    </row>
    <row r="144" spans="1:8" ht="12.75">
      <c r="A144" s="12" t="s">
        <v>58</v>
      </c>
      <c r="B144" s="12" t="s">
        <v>83</v>
      </c>
      <c r="C144" s="34">
        <v>12.558241758241758</v>
      </c>
      <c r="D144" s="34" t="s">
        <v>145</v>
      </c>
      <c r="E144" s="34"/>
      <c r="F144">
        <v>12.6</v>
      </c>
      <c r="H144" s="1"/>
    </row>
    <row r="145" spans="1:8" ht="12.75">
      <c r="A145" t="s">
        <v>49</v>
      </c>
      <c r="B145" s="12" t="s">
        <v>40</v>
      </c>
      <c r="C145" s="34">
        <v>3.41025641025641</v>
      </c>
      <c r="D145" s="34"/>
      <c r="E145" s="34"/>
      <c r="H145" s="1"/>
    </row>
    <row r="146" spans="1:8" ht="12.75">
      <c r="A146" s="31" t="s">
        <v>55</v>
      </c>
      <c r="B146" s="31" t="s">
        <v>40</v>
      </c>
      <c r="C146" s="35">
        <v>2</v>
      </c>
      <c r="D146" s="35" t="s">
        <v>146</v>
      </c>
      <c r="E146" s="35"/>
      <c r="F146" s="31">
        <v>2.7</v>
      </c>
      <c r="H146" s="1"/>
    </row>
    <row r="147" spans="1:8" ht="12.75">
      <c r="A147" s="12"/>
      <c r="B147" s="12"/>
      <c r="C147" s="12"/>
      <c r="D147" s="12"/>
      <c r="E147" s="48"/>
      <c r="F147" s="34"/>
      <c r="H147" s="1"/>
    </row>
    <row r="148" spans="1:8" ht="12.75">
      <c r="A148" s="12"/>
      <c r="B148" s="12"/>
      <c r="C148" s="12"/>
      <c r="D148" s="12"/>
      <c r="E148" s="48"/>
      <c r="F148" s="34"/>
      <c r="H148" s="1"/>
    </row>
    <row r="149" spans="1:8" ht="12.75">
      <c r="A149" s="12"/>
      <c r="B149" s="12"/>
      <c r="C149" s="12"/>
      <c r="D149" s="12"/>
      <c r="E149" s="48"/>
      <c r="F149" s="34"/>
      <c r="H149" s="1"/>
    </row>
    <row r="152" spans="1:6" ht="12.75">
      <c r="A152" s="22"/>
      <c r="B152" s="26" t="s">
        <v>113</v>
      </c>
      <c r="C152" s="30"/>
      <c r="D152" s="24"/>
      <c r="E152" s="12"/>
      <c r="F152" s="12"/>
    </row>
    <row r="153" spans="1:5" ht="12.75">
      <c r="A153" s="25"/>
      <c r="B153" s="26" t="s">
        <v>20</v>
      </c>
      <c r="C153" s="26"/>
      <c r="D153" s="27"/>
      <c r="E153" s="11"/>
    </row>
    <row r="154" spans="1:5" ht="12.75">
      <c r="A154" s="28" t="s">
        <v>0</v>
      </c>
      <c r="B154" s="4" t="s">
        <v>35</v>
      </c>
      <c r="C154" s="4">
        <v>2001</v>
      </c>
      <c r="D154" s="8">
        <v>2002</v>
      </c>
      <c r="E154" s="11"/>
    </row>
    <row r="155" spans="1:5" ht="12.75">
      <c r="A155" s="12" t="s">
        <v>115</v>
      </c>
      <c r="B155" s="34">
        <v>44.8</v>
      </c>
      <c r="C155" s="50" t="s">
        <v>114</v>
      </c>
      <c r="D155" s="34"/>
      <c r="E155" s="34"/>
    </row>
    <row r="156" spans="1:5" ht="12.75">
      <c r="A156" s="12" t="s">
        <v>61</v>
      </c>
      <c r="B156" s="34">
        <v>39.38834498834499</v>
      </c>
      <c r="C156" s="34"/>
      <c r="D156" s="50" t="s">
        <v>114</v>
      </c>
      <c r="E156" s="34"/>
    </row>
    <row r="157" spans="1:5" ht="12.75">
      <c r="A157" s="12" t="s">
        <v>116</v>
      </c>
      <c r="B157" s="34">
        <v>36.14285714285714</v>
      </c>
      <c r="C157" s="50" t="s">
        <v>114</v>
      </c>
      <c r="D157" s="34"/>
      <c r="E157" s="34"/>
    </row>
    <row r="158" spans="1:5" ht="12.75">
      <c r="A158" s="12" t="s">
        <v>53</v>
      </c>
      <c r="B158" s="34">
        <v>30.845474060822898</v>
      </c>
      <c r="C158" s="34"/>
      <c r="D158" s="50" t="s">
        <v>114</v>
      </c>
      <c r="E158" s="34"/>
    </row>
    <row r="159" spans="1:5" ht="12.75">
      <c r="A159" s="12" t="s">
        <v>117</v>
      </c>
      <c r="B159" s="34">
        <v>26.44380952380952</v>
      </c>
      <c r="C159" s="50" t="s">
        <v>114</v>
      </c>
      <c r="D159" s="34"/>
      <c r="E159" s="34"/>
    </row>
    <row r="160" spans="1:5" ht="12.75">
      <c r="A160" s="12" t="s">
        <v>118</v>
      </c>
      <c r="B160" s="34">
        <v>26.20888888888889</v>
      </c>
      <c r="C160" s="50" t="s">
        <v>114</v>
      </c>
      <c r="D160" s="34"/>
      <c r="E160" s="34"/>
    </row>
    <row r="161" spans="1:5" ht="12.75">
      <c r="A161" s="12" t="s">
        <v>119</v>
      </c>
      <c r="B161" s="34">
        <v>23.52285714285714</v>
      </c>
      <c r="C161" s="50" t="s">
        <v>114</v>
      </c>
      <c r="D161" s="34"/>
      <c r="E161" s="34"/>
    </row>
    <row r="162" spans="1:5" ht="12.75">
      <c r="A162" s="12" t="s">
        <v>48</v>
      </c>
      <c r="B162" s="34">
        <v>20.731568276684555</v>
      </c>
      <c r="C162" s="34"/>
      <c r="D162" s="50" t="s">
        <v>114</v>
      </c>
      <c r="E162" s="34"/>
    </row>
    <row r="163" spans="1:5" ht="12.75">
      <c r="A163" s="12" t="s">
        <v>120</v>
      </c>
      <c r="B163" s="34">
        <v>20.728571428571428</v>
      </c>
      <c r="C163" s="50" t="s">
        <v>114</v>
      </c>
      <c r="D163" s="34"/>
      <c r="E163" s="34"/>
    </row>
    <row r="164" spans="1:5" ht="12.75">
      <c r="A164" s="12" t="s">
        <v>121</v>
      </c>
      <c r="B164" s="34">
        <v>20.395151515151515</v>
      </c>
      <c r="C164" s="50" t="s">
        <v>114</v>
      </c>
      <c r="D164" s="34"/>
      <c r="E164" s="34"/>
    </row>
    <row r="165" spans="1:5" ht="12.75">
      <c r="A165" s="12" t="s">
        <v>122</v>
      </c>
      <c r="B165" s="34">
        <v>19.967619047619046</v>
      </c>
      <c r="C165" s="50" t="s">
        <v>114</v>
      </c>
      <c r="D165" s="34"/>
      <c r="E165" s="34"/>
    </row>
    <row r="166" spans="1:5" ht="12.75">
      <c r="A166" s="12" t="s">
        <v>123</v>
      </c>
      <c r="B166" s="34">
        <v>19.125714285714288</v>
      </c>
      <c r="C166" s="50" t="s">
        <v>114</v>
      </c>
      <c r="D166" s="34"/>
      <c r="E166" s="34"/>
    </row>
    <row r="167" spans="1:5" ht="12.75">
      <c r="A167" s="12" t="s">
        <v>59</v>
      </c>
      <c r="B167" s="34">
        <v>18.589743589743588</v>
      </c>
      <c r="C167" s="34"/>
      <c r="D167" s="50" t="s">
        <v>114</v>
      </c>
      <c r="E167" s="34"/>
    </row>
    <row r="168" spans="1:5" ht="12.75">
      <c r="A168" s="12" t="s">
        <v>51</v>
      </c>
      <c r="B168" s="34">
        <v>16.194064472113254</v>
      </c>
      <c r="C168" s="34"/>
      <c r="D168" s="50" t="s">
        <v>114</v>
      </c>
      <c r="E168" s="34"/>
    </row>
    <row r="169" spans="1:5" ht="12.75">
      <c r="A169" t="s">
        <v>56</v>
      </c>
      <c r="B169" s="34">
        <v>16.165811965811965</v>
      </c>
      <c r="C169" s="34"/>
      <c r="D169" s="50" t="s">
        <v>114</v>
      </c>
      <c r="E169" s="34"/>
    </row>
    <row r="170" spans="1:5" ht="12.75">
      <c r="A170" s="12" t="s">
        <v>124</v>
      </c>
      <c r="B170" s="34">
        <v>15.655824175824176</v>
      </c>
      <c r="C170" s="50" t="s">
        <v>114</v>
      </c>
      <c r="D170" s="34"/>
      <c r="E170" s="34"/>
    </row>
    <row r="171" spans="1:5" ht="12.75">
      <c r="A171" s="12" t="s">
        <v>54</v>
      </c>
      <c r="B171" s="34">
        <v>15.562393162393162</v>
      </c>
      <c r="C171" s="34"/>
      <c r="D171" s="50" t="s">
        <v>114</v>
      </c>
      <c r="E171" s="34"/>
    </row>
    <row r="172" spans="1:5" ht="12.75">
      <c r="A172" s="12" t="s">
        <v>63</v>
      </c>
      <c r="B172" s="34">
        <v>14.622222222222222</v>
      </c>
      <c r="C172" s="34"/>
      <c r="D172" s="50" t="s">
        <v>114</v>
      </c>
      <c r="E172" s="34"/>
    </row>
    <row r="173" spans="1:5" ht="12.75">
      <c r="A173" s="12" t="s">
        <v>62</v>
      </c>
      <c r="B173" s="34">
        <v>13.741880341880341</v>
      </c>
      <c r="C173" s="34"/>
      <c r="D173" s="50" t="s">
        <v>114</v>
      </c>
      <c r="E173" s="34"/>
    </row>
    <row r="174" spans="1:5" ht="12.75">
      <c r="A174" s="12" t="s">
        <v>125</v>
      </c>
      <c r="B174" s="34">
        <v>13.42</v>
      </c>
      <c r="C174" s="50" t="s">
        <v>114</v>
      </c>
      <c r="D174" s="34"/>
      <c r="E174" s="34"/>
    </row>
    <row r="175" spans="1:5" ht="12.75">
      <c r="A175" s="12" t="s">
        <v>60</v>
      </c>
      <c r="B175" s="34">
        <v>12.905982905982906</v>
      </c>
      <c r="C175" s="34"/>
      <c r="D175" s="50" t="s">
        <v>114</v>
      </c>
      <c r="E175" s="34"/>
    </row>
    <row r="176" spans="1:5" ht="12.75">
      <c r="A176" s="12" t="s">
        <v>58</v>
      </c>
      <c r="B176" s="34">
        <v>12.558241758241758</v>
      </c>
      <c r="C176" s="34"/>
      <c r="D176" s="50" t="s">
        <v>114</v>
      </c>
      <c r="E176" s="34"/>
    </row>
    <row r="177" spans="1:5" ht="12.75">
      <c r="A177" s="12" t="s">
        <v>126</v>
      </c>
      <c r="B177" s="34">
        <v>12.114285714285714</v>
      </c>
      <c r="C177" s="50" t="s">
        <v>114</v>
      </c>
      <c r="D177" s="34"/>
      <c r="E177" s="34"/>
    </row>
    <row r="178" spans="1:5" ht="12.75">
      <c r="A178" s="12" t="s">
        <v>127</v>
      </c>
      <c r="B178" s="34">
        <v>12.017142857142858</v>
      </c>
      <c r="C178" s="50" t="s">
        <v>114</v>
      </c>
      <c r="D178" s="34"/>
      <c r="E178" s="34"/>
    </row>
    <row r="179" spans="1:5" ht="12.75">
      <c r="A179" s="12" t="s">
        <v>128</v>
      </c>
      <c r="B179" s="34">
        <v>11.91420814479638</v>
      </c>
      <c r="C179" s="50" t="s">
        <v>114</v>
      </c>
      <c r="D179" s="34"/>
      <c r="E179" s="34"/>
    </row>
    <row r="180" spans="1:5" ht="12.75">
      <c r="A180" s="12" t="s">
        <v>129</v>
      </c>
      <c r="B180" s="34">
        <v>9.755294117647058</v>
      </c>
      <c r="C180" s="50" t="s">
        <v>114</v>
      </c>
      <c r="D180" s="34"/>
      <c r="E180" s="34"/>
    </row>
    <row r="181" spans="1:5" ht="12.75">
      <c r="A181" s="12" t="s">
        <v>130</v>
      </c>
      <c r="B181" s="34">
        <v>9.317460317460318</v>
      </c>
      <c r="C181" s="50" t="s">
        <v>114</v>
      </c>
      <c r="D181" s="34"/>
      <c r="E181" s="34"/>
    </row>
    <row r="182" spans="1:5" ht="12.75">
      <c r="A182" s="12" t="s">
        <v>57</v>
      </c>
      <c r="B182" s="34">
        <v>8.876190476190477</v>
      </c>
      <c r="C182" s="34"/>
      <c r="D182" s="50" t="s">
        <v>114</v>
      </c>
      <c r="E182" s="34"/>
    </row>
    <row r="183" spans="1:5" ht="12.75">
      <c r="A183" s="12" t="s">
        <v>131</v>
      </c>
      <c r="B183" s="34">
        <v>8.857142857142858</v>
      </c>
      <c r="C183" s="50" t="s">
        <v>114</v>
      </c>
      <c r="D183" s="34"/>
      <c r="E183" s="34"/>
    </row>
    <row r="184" spans="1:5" ht="12.75">
      <c r="A184" t="s">
        <v>47</v>
      </c>
      <c r="B184" s="34">
        <v>7.068717948717949</v>
      </c>
      <c r="C184" s="34"/>
      <c r="D184" s="50" t="s">
        <v>114</v>
      </c>
      <c r="E184" s="34"/>
    </row>
    <row r="185" spans="1:5" ht="12.75">
      <c r="A185" t="s">
        <v>46</v>
      </c>
      <c r="B185" s="34">
        <v>6.769230769230769</v>
      </c>
      <c r="C185" s="34"/>
      <c r="D185" s="50" t="s">
        <v>114</v>
      </c>
      <c r="E185" s="34"/>
    </row>
    <row r="186" spans="1:5" ht="12.75">
      <c r="A186" s="12" t="s">
        <v>132</v>
      </c>
      <c r="B186" s="34">
        <v>4.56</v>
      </c>
      <c r="C186" s="50" t="s">
        <v>114</v>
      </c>
      <c r="D186" s="34"/>
      <c r="E186" s="34"/>
    </row>
    <row r="187" spans="1:5" ht="12.75">
      <c r="A187" s="12" t="s">
        <v>133</v>
      </c>
      <c r="B187" s="34">
        <v>4</v>
      </c>
      <c r="C187" s="50" t="s">
        <v>114</v>
      </c>
      <c r="D187" s="34"/>
      <c r="E187" s="34"/>
    </row>
    <row r="188" spans="1:5" ht="12.75">
      <c r="A188" s="12" t="s">
        <v>49</v>
      </c>
      <c r="B188" s="34">
        <v>3.41025641025641</v>
      </c>
      <c r="C188" s="34"/>
      <c r="D188" s="50" t="s">
        <v>114</v>
      </c>
      <c r="E188" s="34"/>
    </row>
    <row r="189" spans="1:5" ht="12.75">
      <c r="A189" s="12" t="s">
        <v>50</v>
      </c>
      <c r="B189" s="34">
        <v>3.0444444444444443</v>
      </c>
      <c r="C189" s="34"/>
      <c r="D189" s="50" t="s">
        <v>114</v>
      </c>
      <c r="E189" s="34"/>
    </row>
    <row r="190" spans="1:5" ht="12.75">
      <c r="A190" s="12" t="s">
        <v>134</v>
      </c>
      <c r="B190" s="34">
        <v>2</v>
      </c>
      <c r="C190" s="50" t="s">
        <v>114</v>
      </c>
      <c r="D190" s="34"/>
      <c r="E190" s="34"/>
    </row>
    <row r="191" spans="1:5" ht="12.75">
      <c r="A191" s="12" t="s">
        <v>55</v>
      </c>
      <c r="B191" s="34">
        <v>2</v>
      </c>
      <c r="C191" s="34"/>
      <c r="D191" s="50" t="s">
        <v>114</v>
      </c>
      <c r="E191" s="34"/>
    </row>
    <row r="192" spans="1:5" ht="12.75">
      <c r="A192" s="31" t="s">
        <v>135</v>
      </c>
      <c r="B192" s="35">
        <v>1</v>
      </c>
      <c r="C192" s="51" t="s">
        <v>114</v>
      </c>
      <c r="D192" s="35"/>
      <c r="E192" s="34"/>
    </row>
    <row r="193" spans="1:2" ht="12.75">
      <c r="A193" s="36" t="s">
        <v>137</v>
      </c>
      <c r="B193" s="29">
        <f>SUM(B155:B192)/38</f>
        <v>15.379510393496053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dcterms:created xsi:type="dcterms:W3CDTF">2001-02-01T14:38:04Z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