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6405" windowHeight="4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<sst xmlns="http://schemas.openxmlformats.org/spreadsheetml/2006/main" count="22" uniqueCount="19">
  <si>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Year</t>
  </si>
  <si>
    <t>Attendance</t>
  </si>
  <si>
    <t>W</t>
  </si>
  <si>
    <t>L</t>
  </si>
  <si>
    <t>Overall</t>
  </si>
  <si>
    <t>Virginia Tech's Men's Basketball Attendance Figures</t>
  </si>
  <si>
    <t>cassellattendance.xls</t>
  </si>
  <si>
    <t>Decade</t>
  </si>
  <si>
    <t>Ave. Attendance</t>
  </si>
  <si>
    <t>1970's:</t>
  </si>
  <si>
    <t/>
  </si>
  <si>
    <t>90's/2000's</t>
  </si>
  <si>
    <t>1960's:</t>
  </si>
  <si>
    <t>1980's:</t>
  </si>
  <si>
    <t>Win %</t>
  </si>
  <si>
    <t>X 100</t>
  </si>
  <si>
    <t xml:space="preserve"> Home</t>
  </si>
  <si>
    <t>Total</t>
  </si>
  <si>
    <t>Ave. Att.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</si>
</sst>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.5"/>
      <name val="Arial"/>
      <family val="0"/>
    </font>
    <font>
      <b/>
      <sz val="12"/>
      <name val="Arial"/>
      <family val="0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Basketball Attendance by Year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775"/>
          <c:w val="0.8437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Sheet1!$I$11</c:f>
              <c:strCache>
                <c:ptCount val="1"/>
                <c:pt idx="0">
                  <c:v>Ave. Att.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6"/>
            <c:dispEq val="0"/>
            <c:dispRSqr val="0"/>
          </c:trendline>
          <c:cat>
            <c:numRef>
              <c:f>Sheet1!$A$12:$A$51</c:f>
              <c:numCache/>
            </c:numRef>
          </c:cat>
          <c:val>
            <c:numRef>
              <c:f>Sheet1!$I$12:$I$51</c:f>
              <c:numCache/>
            </c:numRef>
          </c:val>
          <c:smooth val="0"/>
        </c:ser>
        <c:axId val="44797848"/>
        <c:axId val="527449"/>
      </c:lineChart>
      <c:catAx>
        <c:axId val="44797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27449"/>
        <c:crosses val="autoZero"/>
        <c:auto val="1"/>
        <c:lblOffset val="100"/>
        <c:noMultiLvlLbl val="0"/>
      </c:catAx>
      <c:valAx>
        <c:axId val="527449"/>
        <c:scaling>
          <c:orientation val="minMax"/>
          <c:max val="10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Attendance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Basketball Attendance vs. Winning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785"/>
          <c:w val="0.632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Sheet1!$I$11</c:f>
              <c:strCache>
                <c:ptCount val="1"/>
                <c:pt idx="0">
                  <c:v>Ave. Att.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6"/>
            <c:dispEq val="0"/>
            <c:dispRSqr val="0"/>
          </c:trendline>
          <c:cat>
            <c:numRef>
              <c:f>Sheet1!$A$12:$A$51</c:f>
              <c:numCache/>
            </c:numRef>
          </c:cat>
          <c:val>
            <c:numRef>
              <c:f>Sheet1!$I$12:$I$51</c:f>
              <c:numCache/>
            </c:numRef>
          </c:val>
          <c:smooth val="0"/>
        </c:ser>
        <c:ser>
          <c:idx val="1"/>
          <c:order val="1"/>
          <c:tx>
            <c:strRef>
              <c:f>Sheet1!$H$11</c:f>
              <c:strCache>
                <c:ptCount val="1"/>
                <c:pt idx="0">
                  <c:v>X 100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800000"/>
                </a:solidFill>
              </a:ln>
            </c:spPr>
            <c:trendlineType val="poly"/>
            <c:order val="6"/>
            <c:dispEq val="0"/>
            <c:dispRSqr val="0"/>
          </c:trendline>
          <c:cat>
            <c:numRef>
              <c:f>Sheet1!$A$12:$A$51</c:f>
              <c:numCache/>
            </c:numRef>
          </c:cat>
          <c:val>
            <c:numRef>
              <c:f>Sheet1!$H$12:$H$51</c:f>
              <c:numCache/>
            </c:numRef>
          </c:val>
          <c:smooth val="0"/>
        </c:ser>
        <c:axId val="4747042"/>
        <c:axId val="42723379"/>
      </c:lineChart>
      <c:catAx>
        <c:axId val="474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23379"/>
        <c:crosses val="autoZero"/>
        <c:auto val="1"/>
        <c:lblOffset val="100"/>
        <c:noMultiLvlLbl val="0"/>
      </c:catAx>
      <c:valAx>
        <c:axId val="42723379"/>
        <c:scaling>
          <c:orientation val="minMax"/>
          <c:max val="9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Attendance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7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23925"/>
          <c:w val="0.2875"/>
          <c:h val="0.4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2</xdr:row>
      <xdr:rowOff>114300</xdr:rowOff>
    </xdr:from>
    <xdr:to>
      <xdr:col>16</xdr:col>
      <xdr:colOff>47625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4619625" y="438150"/>
        <a:ext cx="3952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381000</xdr:colOff>
      <xdr:row>20</xdr:row>
      <xdr:rowOff>152400</xdr:rowOff>
    </xdr:from>
    <xdr:to>
      <xdr:col>18</xdr:col>
      <xdr:colOff>114300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4638675" y="3390900"/>
        <a:ext cx="52197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11.140625" style="0" customWidth="1"/>
    <col min="2" max="2" width="11.28125" style="0" bestFit="1" customWidth="1"/>
    <col min="3" max="3" width="3.8515625" style="0" customWidth="1"/>
    <col min="4" max="6" width="3.7109375" style="0" customWidth="1"/>
    <col min="7" max="8" width="8.00390625" style="0" customWidth="1"/>
    <col min="9" max="9" width="10.421875" style="0" customWidth="1"/>
  </cols>
  <sheetData>
    <row r="1" ht="12.75">
      <c r="A1" s="1" t="s">
        <v>5</v>
      </c>
    </row>
    <row r="2" ht="12.75">
      <c r="A2" t="s">
        <v>6</v>
      </c>
    </row>
    <row r="4" spans="1:3" ht="12.75">
      <c r="A4" s="7" t="s">
        <v>7</v>
      </c>
      <c r="B4" s="7" t="s">
        <v>8</v>
      </c>
      <c r="C4" s="8"/>
    </row>
    <row r="5" spans="1:2" ht="12.75">
      <c r="A5" s="5" t="s">
        <v>12</v>
      </c>
      <c r="B5" s="6">
        <v>6594</v>
      </c>
    </row>
    <row r="6" spans="1:2" ht="12.75">
      <c r="A6" s="5" t="s">
        <v>9</v>
      </c>
      <c r="B6" s="6">
        <v>7352</v>
      </c>
    </row>
    <row r="7" spans="1:2" ht="12.75">
      <c r="A7" s="5" t="s">
        <v>13</v>
      </c>
      <c r="B7" s="6">
        <v>7615</v>
      </c>
    </row>
    <row r="8" spans="1:2" ht="12.75">
      <c r="A8" s="5" t="s">
        <v>11</v>
      </c>
      <c r="B8" s="6">
        <v>5455</v>
      </c>
    </row>
    <row r="9" ht="12.75">
      <c r="B9" s="4" t="s">
        <v>10</v>
      </c>
    </row>
    <row r="10" spans="2:9" ht="12.75">
      <c r="B10" s="3" t="s">
        <v>17</v>
      </c>
      <c r="C10" s="1" t="s">
        <v>16</v>
      </c>
      <c r="E10" s="1" t="s">
        <v>4</v>
      </c>
      <c r="G10" s="6"/>
      <c r="H10" s="3" t="s">
        <v>14</v>
      </c>
      <c r="I10" s="6"/>
    </row>
    <row r="11" spans="1:9" ht="12.75">
      <c r="A11" s="10" t="s">
        <v>0</v>
      </c>
      <c r="B11" s="10" t="s">
        <v>1</v>
      </c>
      <c r="C11" s="9" t="s">
        <v>2</v>
      </c>
      <c r="D11" s="9" t="s">
        <v>3</v>
      </c>
      <c r="E11" s="9" t="s">
        <v>2</v>
      </c>
      <c r="F11" s="9" t="s">
        <v>3</v>
      </c>
      <c r="G11" s="10" t="s">
        <v>14</v>
      </c>
      <c r="H11" s="10" t="s">
        <v>15</v>
      </c>
      <c r="I11" s="10" t="s">
        <v>18</v>
      </c>
    </row>
    <row r="12" spans="1:10" ht="12.75">
      <c r="A12" s="6">
        <v>1962</v>
      </c>
      <c r="B12" s="6">
        <v>68000</v>
      </c>
      <c r="C12">
        <v>10</v>
      </c>
      <c r="D12">
        <v>0</v>
      </c>
      <c r="E12">
        <v>19</v>
      </c>
      <c r="F12">
        <v>6</v>
      </c>
      <c r="G12" s="11">
        <f>+(E12/(E12+F12))*100</f>
        <v>76</v>
      </c>
      <c r="H12" s="11">
        <f>+G12*100</f>
        <v>7600</v>
      </c>
      <c r="I12" s="11">
        <f>+B12/(C12+D12)</f>
        <v>6800</v>
      </c>
      <c r="J12" s="3"/>
    </row>
    <row r="13" spans="1:10" ht="12.75">
      <c r="A13" s="6">
        <v>1963</v>
      </c>
      <c r="B13" s="6">
        <v>76000</v>
      </c>
      <c r="C13">
        <v>7</v>
      </c>
      <c r="D13">
        <v>3</v>
      </c>
      <c r="E13">
        <v>12</v>
      </c>
      <c r="F13">
        <v>12</v>
      </c>
      <c r="G13" s="11">
        <f aca="true" t="shared" si="0" ref="G13:G49">+(E13/(E13+F13))*100</f>
        <v>50</v>
      </c>
      <c r="H13" s="11">
        <f aca="true" t="shared" si="1" ref="H13:H51">+G13*100</f>
        <v>5000</v>
      </c>
      <c r="I13" s="11">
        <f aca="true" t="shared" si="2" ref="I13:I49">+B13/(C13+D13)</f>
        <v>7600</v>
      </c>
      <c r="J13" s="2"/>
    </row>
    <row r="14" spans="1:9" ht="12.75">
      <c r="A14" s="6">
        <v>1964</v>
      </c>
      <c r="B14" s="6">
        <v>72000</v>
      </c>
      <c r="C14">
        <v>10</v>
      </c>
      <c r="D14">
        <v>2</v>
      </c>
      <c r="E14">
        <v>16</v>
      </c>
      <c r="F14">
        <v>7</v>
      </c>
      <c r="G14" s="11">
        <f t="shared" si="0"/>
        <v>69.56521739130434</v>
      </c>
      <c r="H14" s="11">
        <f t="shared" si="1"/>
        <v>6956.521739130434</v>
      </c>
      <c r="I14" s="11">
        <f t="shared" si="2"/>
        <v>6000</v>
      </c>
    </row>
    <row r="15" spans="1:9" ht="12.75">
      <c r="A15" s="6">
        <v>1965</v>
      </c>
      <c r="B15" s="6">
        <v>73000</v>
      </c>
      <c r="C15">
        <v>9</v>
      </c>
      <c r="D15">
        <v>3</v>
      </c>
      <c r="E15">
        <v>13</v>
      </c>
      <c r="F15">
        <v>10</v>
      </c>
      <c r="G15" s="11">
        <f t="shared" si="0"/>
        <v>56.52173913043478</v>
      </c>
      <c r="H15" s="11">
        <f t="shared" si="1"/>
        <v>5652.173913043478</v>
      </c>
      <c r="I15" s="11">
        <f t="shared" si="2"/>
        <v>6083.333333333333</v>
      </c>
    </row>
    <row r="16" spans="1:9" ht="12.75">
      <c r="A16" s="6">
        <v>1966</v>
      </c>
      <c r="B16" s="6">
        <v>69000</v>
      </c>
      <c r="C16">
        <v>10</v>
      </c>
      <c r="D16">
        <v>0</v>
      </c>
      <c r="E16">
        <v>19</v>
      </c>
      <c r="F16">
        <v>5</v>
      </c>
      <c r="G16" s="11">
        <f t="shared" si="0"/>
        <v>79.16666666666666</v>
      </c>
      <c r="H16" s="11">
        <f t="shared" si="1"/>
        <v>7916.666666666666</v>
      </c>
      <c r="I16" s="11">
        <f t="shared" si="2"/>
        <v>6900</v>
      </c>
    </row>
    <row r="17" spans="1:9" ht="12.75">
      <c r="A17" s="6">
        <v>1967</v>
      </c>
      <c r="B17" s="6">
        <v>85000</v>
      </c>
      <c r="C17">
        <v>11</v>
      </c>
      <c r="D17">
        <v>1</v>
      </c>
      <c r="E17">
        <v>20</v>
      </c>
      <c r="F17">
        <v>7</v>
      </c>
      <c r="G17" s="11">
        <f t="shared" si="0"/>
        <v>74.07407407407408</v>
      </c>
      <c r="H17" s="11">
        <f t="shared" si="1"/>
        <v>7407.407407407408</v>
      </c>
      <c r="I17" s="11">
        <f t="shared" si="2"/>
        <v>7083.333333333333</v>
      </c>
    </row>
    <row r="18" spans="1:9" ht="12.75">
      <c r="A18" s="6">
        <v>1968</v>
      </c>
      <c r="B18" s="6">
        <v>55500</v>
      </c>
      <c r="C18">
        <v>8</v>
      </c>
      <c r="D18">
        <v>1</v>
      </c>
      <c r="E18">
        <v>14</v>
      </c>
      <c r="F18">
        <v>11</v>
      </c>
      <c r="G18" s="11">
        <f t="shared" si="0"/>
        <v>56.00000000000001</v>
      </c>
      <c r="H18" s="11">
        <f t="shared" si="1"/>
        <v>5600.000000000001</v>
      </c>
      <c r="I18" s="11">
        <f t="shared" si="2"/>
        <v>6166.666666666667</v>
      </c>
    </row>
    <row r="19" spans="1:9" ht="12.75">
      <c r="A19" s="6">
        <v>1969</v>
      </c>
      <c r="B19" s="6">
        <v>62000</v>
      </c>
      <c r="C19">
        <v>9</v>
      </c>
      <c r="D19">
        <v>1</v>
      </c>
      <c r="E19">
        <v>14</v>
      </c>
      <c r="F19">
        <v>12</v>
      </c>
      <c r="G19" s="11">
        <f t="shared" si="0"/>
        <v>53.84615384615385</v>
      </c>
      <c r="H19" s="11">
        <f t="shared" si="1"/>
        <v>5384.615384615385</v>
      </c>
      <c r="I19" s="11">
        <f t="shared" si="2"/>
        <v>6200</v>
      </c>
    </row>
    <row r="20" spans="1:10" ht="12.75">
      <c r="A20" s="6">
        <v>1970</v>
      </c>
      <c r="B20" s="6">
        <v>64000</v>
      </c>
      <c r="C20">
        <v>7</v>
      </c>
      <c r="D20">
        <v>3</v>
      </c>
      <c r="E20">
        <v>10</v>
      </c>
      <c r="F20">
        <v>12</v>
      </c>
      <c r="G20" s="11">
        <f t="shared" si="0"/>
        <v>45.45454545454545</v>
      </c>
      <c r="H20" s="11">
        <f t="shared" si="1"/>
        <v>4545.454545454545</v>
      </c>
      <c r="I20" s="11">
        <f t="shared" si="2"/>
        <v>6400</v>
      </c>
      <c r="J20" s="3"/>
    </row>
    <row r="21" spans="1:10" ht="12.75">
      <c r="A21" s="6">
        <v>1971</v>
      </c>
      <c r="B21" s="6">
        <v>71500</v>
      </c>
      <c r="C21">
        <v>9</v>
      </c>
      <c r="D21">
        <v>1</v>
      </c>
      <c r="E21">
        <v>14</v>
      </c>
      <c r="F21">
        <v>11</v>
      </c>
      <c r="G21" s="11">
        <f t="shared" si="0"/>
        <v>56.00000000000001</v>
      </c>
      <c r="H21" s="11">
        <f t="shared" si="1"/>
        <v>5600.000000000001</v>
      </c>
      <c r="I21" s="11">
        <f t="shared" si="2"/>
        <v>7150</v>
      </c>
      <c r="J21" s="2"/>
    </row>
    <row r="22" spans="1:9" ht="12.75">
      <c r="A22" s="6">
        <v>1972</v>
      </c>
      <c r="B22" s="6">
        <v>55000</v>
      </c>
      <c r="C22">
        <v>9</v>
      </c>
      <c r="D22">
        <v>1</v>
      </c>
      <c r="E22">
        <v>16</v>
      </c>
      <c r="F22">
        <v>10</v>
      </c>
      <c r="G22" s="11">
        <f t="shared" si="0"/>
        <v>61.53846153846154</v>
      </c>
      <c r="H22" s="11">
        <f t="shared" si="1"/>
        <v>6153.846153846154</v>
      </c>
      <c r="I22" s="11">
        <f t="shared" si="2"/>
        <v>5500</v>
      </c>
    </row>
    <row r="23" spans="1:9" ht="12.75">
      <c r="A23" s="6">
        <v>1973</v>
      </c>
      <c r="B23" s="6">
        <v>84300</v>
      </c>
      <c r="C23">
        <v>11</v>
      </c>
      <c r="D23">
        <v>0</v>
      </c>
      <c r="E23">
        <v>22</v>
      </c>
      <c r="F23">
        <v>5</v>
      </c>
      <c r="G23" s="11">
        <f t="shared" si="0"/>
        <v>81.48148148148148</v>
      </c>
      <c r="H23" s="11">
        <f t="shared" si="1"/>
        <v>8148.148148148148</v>
      </c>
      <c r="I23" s="11">
        <f t="shared" si="2"/>
        <v>7663.636363636364</v>
      </c>
    </row>
    <row r="24" spans="1:9" ht="12.75">
      <c r="A24" s="6">
        <v>1974</v>
      </c>
      <c r="B24" s="6">
        <v>105000</v>
      </c>
      <c r="C24">
        <v>10</v>
      </c>
      <c r="D24">
        <v>2</v>
      </c>
      <c r="E24">
        <v>13</v>
      </c>
      <c r="F24">
        <v>13</v>
      </c>
      <c r="G24" s="11">
        <f t="shared" si="0"/>
        <v>50</v>
      </c>
      <c r="H24" s="11">
        <f t="shared" si="1"/>
        <v>5000</v>
      </c>
      <c r="I24" s="11">
        <f t="shared" si="2"/>
        <v>8750</v>
      </c>
    </row>
    <row r="25" spans="1:9" ht="12.75">
      <c r="A25" s="6">
        <v>1975</v>
      </c>
      <c r="B25" s="6">
        <v>91600</v>
      </c>
      <c r="C25">
        <v>8</v>
      </c>
      <c r="D25">
        <v>3</v>
      </c>
      <c r="E25">
        <v>16</v>
      </c>
      <c r="F25">
        <v>10</v>
      </c>
      <c r="G25" s="11">
        <f t="shared" si="0"/>
        <v>61.53846153846154</v>
      </c>
      <c r="H25" s="11">
        <f t="shared" si="1"/>
        <v>6153.846153846154</v>
      </c>
      <c r="I25" s="11">
        <f t="shared" si="2"/>
        <v>8327.272727272728</v>
      </c>
    </row>
    <row r="26" spans="1:9" ht="12.75">
      <c r="A26" s="6">
        <v>1976</v>
      </c>
      <c r="B26" s="6">
        <v>107200</v>
      </c>
      <c r="C26">
        <v>14</v>
      </c>
      <c r="D26">
        <v>0</v>
      </c>
      <c r="E26">
        <v>21</v>
      </c>
      <c r="F26">
        <v>7</v>
      </c>
      <c r="G26" s="11">
        <f t="shared" si="0"/>
        <v>75</v>
      </c>
      <c r="H26" s="11">
        <f t="shared" si="1"/>
        <v>7500</v>
      </c>
      <c r="I26" s="11">
        <f t="shared" si="2"/>
        <v>7657.142857142857</v>
      </c>
    </row>
    <row r="27" spans="1:9" ht="12.75">
      <c r="A27" s="6">
        <v>1977</v>
      </c>
      <c r="B27" s="6">
        <v>100754</v>
      </c>
      <c r="C27">
        <v>11</v>
      </c>
      <c r="D27">
        <v>3</v>
      </c>
      <c r="E27">
        <v>19</v>
      </c>
      <c r="F27">
        <v>10</v>
      </c>
      <c r="G27" s="11">
        <f t="shared" si="0"/>
        <v>65.51724137931035</v>
      </c>
      <c r="H27" s="11">
        <f t="shared" si="1"/>
        <v>6551.724137931034</v>
      </c>
      <c r="I27" s="11">
        <f t="shared" si="2"/>
        <v>7196.714285714285</v>
      </c>
    </row>
    <row r="28" spans="1:9" ht="12.75">
      <c r="A28" s="6">
        <v>1978</v>
      </c>
      <c r="B28" s="6">
        <v>93833</v>
      </c>
      <c r="C28">
        <v>13</v>
      </c>
      <c r="D28">
        <v>1</v>
      </c>
      <c r="E28">
        <v>19</v>
      </c>
      <c r="F28">
        <v>8</v>
      </c>
      <c r="G28" s="11">
        <f t="shared" si="0"/>
        <v>70.37037037037037</v>
      </c>
      <c r="H28" s="11">
        <f t="shared" si="1"/>
        <v>7037.0370370370365</v>
      </c>
      <c r="I28" s="11">
        <f t="shared" si="2"/>
        <v>6702.357142857143</v>
      </c>
    </row>
    <row r="29" spans="1:9" ht="12.75">
      <c r="A29" s="6">
        <v>1979</v>
      </c>
      <c r="B29" s="6">
        <v>86972</v>
      </c>
      <c r="C29">
        <v>10</v>
      </c>
      <c r="D29">
        <v>1</v>
      </c>
      <c r="E29">
        <v>22</v>
      </c>
      <c r="F29">
        <v>9</v>
      </c>
      <c r="G29" s="11">
        <f t="shared" si="0"/>
        <v>70.96774193548387</v>
      </c>
      <c r="H29" s="11">
        <f t="shared" si="1"/>
        <v>7096.774193548387</v>
      </c>
      <c r="I29" s="11">
        <f t="shared" si="2"/>
        <v>7906.545454545455</v>
      </c>
    </row>
    <row r="30" spans="1:10" ht="12.75">
      <c r="A30" s="6">
        <v>1980</v>
      </c>
      <c r="B30" s="6">
        <v>102806</v>
      </c>
      <c r="C30">
        <v>10</v>
      </c>
      <c r="D30">
        <v>2</v>
      </c>
      <c r="E30">
        <v>21</v>
      </c>
      <c r="F30">
        <v>8</v>
      </c>
      <c r="G30" s="11">
        <f t="shared" si="0"/>
        <v>72.41379310344827</v>
      </c>
      <c r="H30" s="11">
        <f t="shared" si="1"/>
        <v>7241.379310344827</v>
      </c>
      <c r="I30" s="11">
        <f t="shared" si="2"/>
        <v>8567.166666666666</v>
      </c>
      <c r="J30" s="3"/>
    </row>
    <row r="31" spans="1:10" ht="12.75">
      <c r="A31" s="6">
        <v>1981</v>
      </c>
      <c r="B31" s="6">
        <v>90075</v>
      </c>
      <c r="C31">
        <v>10</v>
      </c>
      <c r="D31">
        <v>3</v>
      </c>
      <c r="E31">
        <v>15</v>
      </c>
      <c r="F31">
        <v>13</v>
      </c>
      <c r="G31" s="11">
        <f t="shared" si="0"/>
        <v>53.57142857142857</v>
      </c>
      <c r="H31" s="11">
        <f t="shared" si="1"/>
        <v>5357.142857142857</v>
      </c>
      <c r="I31" s="11">
        <f t="shared" si="2"/>
        <v>6928.846153846154</v>
      </c>
      <c r="J31" s="2"/>
    </row>
    <row r="32" spans="1:9" ht="12.75">
      <c r="A32" s="6">
        <v>1982</v>
      </c>
      <c r="B32" s="6">
        <v>94719</v>
      </c>
      <c r="C32">
        <v>11</v>
      </c>
      <c r="D32">
        <v>2</v>
      </c>
      <c r="E32">
        <v>20</v>
      </c>
      <c r="F32">
        <v>11</v>
      </c>
      <c r="G32" s="11">
        <f t="shared" si="0"/>
        <v>64.51612903225806</v>
      </c>
      <c r="H32" s="11">
        <f t="shared" si="1"/>
        <v>6451.612903225807</v>
      </c>
      <c r="I32" s="11">
        <f t="shared" si="2"/>
        <v>7286.076923076923</v>
      </c>
    </row>
    <row r="33" spans="1:9" ht="12.75">
      <c r="A33" s="6">
        <v>1983</v>
      </c>
      <c r="B33" s="6">
        <v>112539</v>
      </c>
      <c r="C33">
        <v>16</v>
      </c>
      <c r="D33">
        <v>1</v>
      </c>
      <c r="E33">
        <v>23</v>
      </c>
      <c r="F33">
        <v>11</v>
      </c>
      <c r="G33" s="11">
        <f t="shared" si="0"/>
        <v>67.64705882352942</v>
      </c>
      <c r="H33" s="11">
        <f t="shared" si="1"/>
        <v>6764.705882352942</v>
      </c>
      <c r="I33" s="11">
        <f t="shared" si="2"/>
        <v>6619.941176470588</v>
      </c>
    </row>
    <row r="34" spans="1:9" ht="12.75">
      <c r="A34" s="6">
        <v>1984</v>
      </c>
      <c r="B34" s="6">
        <v>118853</v>
      </c>
      <c r="C34">
        <v>12</v>
      </c>
      <c r="D34">
        <v>3</v>
      </c>
      <c r="E34">
        <v>22</v>
      </c>
      <c r="F34">
        <v>13</v>
      </c>
      <c r="G34" s="11">
        <f t="shared" si="0"/>
        <v>62.857142857142854</v>
      </c>
      <c r="H34" s="11">
        <f t="shared" si="1"/>
        <v>6285.714285714285</v>
      </c>
      <c r="I34" s="11">
        <f t="shared" si="2"/>
        <v>7923.533333333334</v>
      </c>
    </row>
    <row r="35" spans="1:9" ht="12.75">
      <c r="A35" s="6">
        <v>1985</v>
      </c>
      <c r="B35" s="6">
        <v>115054</v>
      </c>
      <c r="C35">
        <v>12</v>
      </c>
      <c r="D35">
        <v>2</v>
      </c>
      <c r="E35">
        <v>20</v>
      </c>
      <c r="F35">
        <v>9</v>
      </c>
      <c r="G35" s="11">
        <f t="shared" si="0"/>
        <v>68.96551724137932</v>
      </c>
      <c r="H35" s="11">
        <f t="shared" si="1"/>
        <v>6896.551724137932</v>
      </c>
      <c r="I35" s="11">
        <f t="shared" si="2"/>
        <v>8218.142857142857</v>
      </c>
    </row>
    <row r="36" spans="1:9" ht="12.75">
      <c r="A36" s="6">
        <v>1986</v>
      </c>
      <c r="B36" s="6">
        <v>109836</v>
      </c>
      <c r="C36">
        <v>12</v>
      </c>
      <c r="D36">
        <v>1</v>
      </c>
      <c r="E36">
        <v>22</v>
      </c>
      <c r="F36">
        <v>9</v>
      </c>
      <c r="G36" s="11">
        <f t="shared" si="0"/>
        <v>70.96774193548387</v>
      </c>
      <c r="H36" s="11">
        <f t="shared" si="1"/>
        <v>7096.774193548387</v>
      </c>
      <c r="I36" s="11">
        <f t="shared" si="2"/>
        <v>8448.923076923076</v>
      </c>
    </row>
    <row r="37" spans="1:9" ht="12.75">
      <c r="A37" s="6">
        <v>1987</v>
      </c>
      <c r="B37" s="6">
        <v>66827</v>
      </c>
      <c r="C37">
        <v>8</v>
      </c>
      <c r="D37">
        <v>4</v>
      </c>
      <c r="E37">
        <v>10</v>
      </c>
      <c r="F37">
        <v>18</v>
      </c>
      <c r="G37" s="11">
        <f t="shared" si="0"/>
        <v>35.714285714285715</v>
      </c>
      <c r="H37" s="11">
        <f t="shared" si="1"/>
        <v>3571.4285714285716</v>
      </c>
      <c r="I37" s="11">
        <f t="shared" si="2"/>
        <v>5568.916666666667</v>
      </c>
    </row>
    <row r="38" spans="1:9" ht="12.75">
      <c r="A38" s="6">
        <v>1988</v>
      </c>
      <c r="B38" s="6">
        <v>122757</v>
      </c>
      <c r="C38">
        <v>13</v>
      </c>
      <c r="D38">
        <v>1</v>
      </c>
      <c r="E38">
        <v>19</v>
      </c>
      <c r="F38">
        <v>10</v>
      </c>
      <c r="G38" s="11">
        <f t="shared" si="0"/>
        <v>65.51724137931035</v>
      </c>
      <c r="H38" s="11">
        <f t="shared" si="1"/>
        <v>6551.724137931034</v>
      </c>
      <c r="I38" s="11">
        <f t="shared" si="2"/>
        <v>8768.357142857143</v>
      </c>
    </row>
    <row r="39" spans="1:9" ht="12.75">
      <c r="A39" s="6">
        <v>1989</v>
      </c>
      <c r="B39" s="6">
        <v>94532</v>
      </c>
      <c r="C39">
        <v>6</v>
      </c>
      <c r="D39">
        <v>6</v>
      </c>
      <c r="E39">
        <v>11</v>
      </c>
      <c r="F39">
        <v>17</v>
      </c>
      <c r="G39" s="11">
        <f t="shared" si="0"/>
        <v>39.285714285714285</v>
      </c>
      <c r="H39" s="11">
        <f t="shared" si="1"/>
        <v>3928.5714285714284</v>
      </c>
      <c r="I39" s="11">
        <f t="shared" si="2"/>
        <v>7877.666666666667</v>
      </c>
    </row>
    <row r="40" spans="1:10" ht="12.75">
      <c r="A40" s="6">
        <v>1990</v>
      </c>
      <c r="B40" s="6">
        <v>100153</v>
      </c>
      <c r="C40">
        <v>9</v>
      </c>
      <c r="D40">
        <v>5</v>
      </c>
      <c r="E40">
        <v>13</v>
      </c>
      <c r="F40">
        <v>18</v>
      </c>
      <c r="G40" s="11">
        <f t="shared" si="0"/>
        <v>41.935483870967744</v>
      </c>
      <c r="H40" s="11">
        <f t="shared" si="1"/>
        <v>4193.548387096775</v>
      </c>
      <c r="I40" s="11">
        <f t="shared" si="2"/>
        <v>7153.785714285715</v>
      </c>
      <c r="J40" s="3"/>
    </row>
    <row r="41" spans="1:10" ht="12.75">
      <c r="A41" s="6">
        <v>1991</v>
      </c>
      <c r="B41" s="6">
        <v>70668</v>
      </c>
      <c r="C41">
        <v>7</v>
      </c>
      <c r="D41">
        <v>5</v>
      </c>
      <c r="E41">
        <v>13</v>
      </c>
      <c r="F41">
        <v>16</v>
      </c>
      <c r="G41" s="11">
        <f t="shared" si="0"/>
        <v>44.827586206896555</v>
      </c>
      <c r="H41" s="11">
        <f t="shared" si="1"/>
        <v>4482.758620689656</v>
      </c>
      <c r="I41" s="11">
        <f t="shared" si="2"/>
        <v>5889</v>
      </c>
      <c r="J41" s="2"/>
    </row>
    <row r="42" spans="1:9" ht="12.75">
      <c r="A42" s="6">
        <v>1992</v>
      </c>
      <c r="B42" s="6">
        <v>55380</v>
      </c>
      <c r="C42">
        <v>8</v>
      </c>
      <c r="D42">
        <v>4</v>
      </c>
      <c r="E42">
        <v>10</v>
      </c>
      <c r="F42">
        <v>18</v>
      </c>
      <c r="G42" s="11">
        <f t="shared" si="0"/>
        <v>35.714285714285715</v>
      </c>
      <c r="H42" s="11">
        <f t="shared" si="1"/>
        <v>3571.4285714285716</v>
      </c>
      <c r="I42" s="11">
        <f t="shared" si="2"/>
        <v>4615</v>
      </c>
    </row>
    <row r="43" spans="1:9" ht="12.75">
      <c r="A43" s="6">
        <v>1993</v>
      </c>
      <c r="B43" s="6">
        <v>66483</v>
      </c>
      <c r="C43">
        <v>8</v>
      </c>
      <c r="D43">
        <v>7</v>
      </c>
      <c r="E43">
        <v>10</v>
      </c>
      <c r="F43">
        <v>18</v>
      </c>
      <c r="G43" s="11">
        <f t="shared" si="0"/>
        <v>35.714285714285715</v>
      </c>
      <c r="H43" s="11">
        <f t="shared" si="1"/>
        <v>3571.4285714285716</v>
      </c>
      <c r="I43" s="11">
        <f t="shared" si="2"/>
        <v>4432.2</v>
      </c>
    </row>
    <row r="44" spans="1:9" ht="12.75">
      <c r="A44" s="6">
        <v>1994</v>
      </c>
      <c r="B44" s="6">
        <v>74622</v>
      </c>
      <c r="C44">
        <v>9</v>
      </c>
      <c r="D44">
        <v>3</v>
      </c>
      <c r="E44">
        <v>18</v>
      </c>
      <c r="F44">
        <v>10</v>
      </c>
      <c r="G44" s="11">
        <f t="shared" si="0"/>
        <v>64.28571428571429</v>
      </c>
      <c r="H44" s="11">
        <f t="shared" si="1"/>
        <v>6428.571428571429</v>
      </c>
      <c r="I44" s="11">
        <f t="shared" si="2"/>
        <v>6218.5</v>
      </c>
    </row>
    <row r="45" spans="1:9" ht="12.75">
      <c r="A45" s="6">
        <v>1995</v>
      </c>
      <c r="B45" s="6">
        <v>93622</v>
      </c>
      <c r="C45">
        <v>14</v>
      </c>
      <c r="D45">
        <v>1</v>
      </c>
      <c r="E45">
        <v>25</v>
      </c>
      <c r="F45">
        <v>10</v>
      </c>
      <c r="G45" s="11">
        <f t="shared" si="0"/>
        <v>71.42857142857143</v>
      </c>
      <c r="H45" s="11">
        <f t="shared" si="1"/>
        <v>7142.857142857143</v>
      </c>
      <c r="I45" s="11">
        <f t="shared" si="2"/>
        <v>6241.466666666666</v>
      </c>
    </row>
    <row r="46" spans="1:9" ht="12.75">
      <c r="A46" s="6">
        <v>1996</v>
      </c>
      <c r="B46" s="6">
        <v>91933</v>
      </c>
      <c r="C46">
        <v>10</v>
      </c>
      <c r="D46">
        <v>1</v>
      </c>
      <c r="E46">
        <v>23</v>
      </c>
      <c r="F46">
        <v>6</v>
      </c>
      <c r="G46" s="11">
        <f t="shared" si="0"/>
        <v>79.3103448275862</v>
      </c>
      <c r="H46" s="11">
        <f t="shared" si="1"/>
        <v>7931.0344827586205</v>
      </c>
      <c r="I46" s="11">
        <f t="shared" si="2"/>
        <v>8357.545454545454</v>
      </c>
    </row>
    <row r="47" spans="1:9" ht="12.75">
      <c r="A47" s="6">
        <v>1997</v>
      </c>
      <c r="B47" s="6">
        <v>66800</v>
      </c>
      <c r="C47">
        <v>10</v>
      </c>
      <c r="D47">
        <v>4</v>
      </c>
      <c r="E47">
        <v>15</v>
      </c>
      <c r="F47">
        <v>16</v>
      </c>
      <c r="G47" s="11">
        <f t="shared" si="0"/>
        <v>48.38709677419355</v>
      </c>
      <c r="H47" s="11">
        <f t="shared" si="1"/>
        <v>4838.709677419355</v>
      </c>
      <c r="I47" s="11">
        <f t="shared" si="2"/>
        <v>4771.428571428572</v>
      </c>
    </row>
    <row r="48" spans="1:9" ht="12.75">
      <c r="A48" s="6">
        <v>1998</v>
      </c>
      <c r="B48" s="6">
        <v>72742</v>
      </c>
      <c r="C48">
        <v>8</v>
      </c>
      <c r="D48">
        <v>6</v>
      </c>
      <c r="E48">
        <v>10</v>
      </c>
      <c r="F48">
        <v>17</v>
      </c>
      <c r="G48" s="11">
        <f t="shared" si="0"/>
        <v>37.03703703703704</v>
      </c>
      <c r="H48" s="11">
        <f t="shared" si="1"/>
        <v>3703.703703703704</v>
      </c>
      <c r="I48" s="11">
        <f t="shared" si="2"/>
        <v>5195.857142857143</v>
      </c>
    </row>
    <row r="49" spans="1:9" ht="12.75">
      <c r="A49" s="6">
        <v>1999</v>
      </c>
      <c r="B49" s="6">
        <v>56559</v>
      </c>
      <c r="C49">
        <v>8</v>
      </c>
      <c r="D49">
        <v>6</v>
      </c>
      <c r="E49">
        <v>13</v>
      </c>
      <c r="F49">
        <v>15</v>
      </c>
      <c r="G49" s="11">
        <f t="shared" si="0"/>
        <v>46.42857142857143</v>
      </c>
      <c r="H49" s="11">
        <f t="shared" si="1"/>
        <v>4642.857142857143</v>
      </c>
      <c r="I49" s="11">
        <f t="shared" si="2"/>
        <v>4039.9285714285716</v>
      </c>
    </row>
    <row r="50" spans="1:9" ht="12.75">
      <c r="A50" s="6">
        <v>2000</v>
      </c>
      <c r="B50" s="6">
        <v>52547</v>
      </c>
      <c r="C50">
        <v>9</v>
      </c>
      <c r="D50">
        <v>4</v>
      </c>
      <c r="E50">
        <v>16</v>
      </c>
      <c r="F50">
        <v>15</v>
      </c>
      <c r="G50" s="11">
        <f>+(E50/(E50+F50))*100</f>
        <v>51.61290322580645</v>
      </c>
      <c r="H50" s="11">
        <f t="shared" si="1"/>
        <v>5161.290322580645</v>
      </c>
      <c r="I50" s="6">
        <v>4042</v>
      </c>
    </row>
    <row r="51" spans="1:9" ht="12.75">
      <c r="A51" s="6">
        <v>2001</v>
      </c>
      <c r="B51" s="6">
        <v>67619</v>
      </c>
      <c r="C51">
        <v>6</v>
      </c>
      <c r="D51">
        <v>9</v>
      </c>
      <c r="E51">
        <v>8</v>
      </c>
      <c r="F51">
        <v>19</v>
      </c>
      <c r="G51" s="11">
        <f>+(E51/(E51+F51))*100</f>
        <v>29.629629629629626</v>
      </c>
      <c r="H51" s="11">
        <f t="shared" si="1"/>
        <v>2962.9629629629626</v>
      </c>
      <c r="I51" s="6">
        <v>4508</v>
      </c>
    </row>
    <row r="52" ht="12.75">
      <c r="I52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2000-02-09T19:44:30Z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