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<sst xmlns="http://schemas.openxmlformats.org/spreadsheetml/2006/main" count="364" uniqueCount="115">
  <si>
    <t>Player</t>
  </si>
  <si>
    <t>State</t>
  </si>
  <si>
    <t>E-50</t>
  </si>
  <si>
    <t>AA</t>
  </si>
  <si>
    <t>DT</t>
  </si>
  <si>
    <t>Region</t>
  </si>
  <si>
    <t>Rivals</t>
  </si>
  <si>
    <t>Stars</t>
  </si>
  <si>
    <t>Posn</t>
  </si>
  <si>
    <t>Rank</t>
  </si>
  <si>
    <t>Anderson, James</t>
  </si>
  <si>
    <t>VA</t>
  </si>
  <si>
    <t>Bradley, Curtis</t>
  </si>
  <si>
    <t>Butler, Reggie</t>
  </si>
  <si>
    <t>Clifton, Chris</t>
  </si>
  <si>
    <t>Fleck, Andrew</t>
  </si>
  <si>
    <t>Frye, Brandon</t>
  </si>
  <si>
    <t>Hall, DeAngelo</t>
  </si>
  <si>
    <t>Hamilton, Justin</t>
  </si>
  <si>
    <t>Hilton, Kevin</t>
  </si>
  <si>
    <t>Humes, Cedric</t>
  </si>
  <si>
    <t>Hunt, Will</t>
  </si>
  <si>
    <t>Jones, Kevin</t>
  </si>
  <si>
    <t>King, Jeff</t>
  </si>
  <si>
    <t>Lee, Fred</t>
  </si>
  <si>
    <t>McGrath, Danny</t>
  </si>
  <si>
    <t>Murphy, Jason</t>
  </si>
  <si>
    <t>Pannell, Chris</t>
  </si>
  <si>
    <t>Randall, Bryan</t>
  </si>
  <si>
    <t>Sandidge, Tim</t>
  </si>
  <si>
    <t>Walton, D.J.</t>
  </si>
  <si>
    <t>Warren, Blake</t>
  </si>
  <si>
    <t>SC</t>
  </si>
  <si>
    <t>OK</t>
  </si>
  <si>
    <t>MD</t>
  </si>
  <si>
    <t>AR</t>
  </si>
  <si>
    <t>PA</t>
  </si>
  <si>
    <t>Notes</t>
  </si>
  <si>
    <t>SP AA: Position rank. #1=5 points, last=1 point, all others scaled.  Formula: ((((Total+1)-rank)/Total)*4)+1</t>
  </si>
  <si>
    <t>SP State: State rank. #1 = 5 points, last = 1 point, all others scaled.  Formula: ((((Total+1)-rank)/Total)*4)+1</t>
  </si>
  <si>
    <t>SP E-50: SuperPrep Elite 50.  #1 = 5 points, #50 = 1 point, all others scaled. Formula: ((51-rank/50) * 4) +1</t>
  </si>
  <si>
    <t>PS DT: PrepStar Dream Team 120. Position rank. #1=5 points, last=1 point, all others scaled.  Formula: ((((Total+1)-rank)/Total)*4)+1</t>
  </si>
  <si>
    <t>PS AA: PrepStar All-American. Position rank.  #1=5 points, last=1 point, all others scaled.  Formula: ((((Total+1)-rank)/Total)*4)+1</t>
  </si>
  <si>
    <t>Rivals 100: Rivals.com Top 100 players. #1=5 points, #100= 1 point, all others scaled. KJ gets 5 here.</t>
  </si>
  <si>
    <t>Rivals Stars: 1 point for each star</t>
  </si>
  <si>
    <t>Rivals Position: Position rank, top 100. #1 = 5 points, #100 = 1 point, all others scaled. Formula: ((101-rank/100) * 4) +1</t>
  </si>
  <si>
    <t>Points</t>
  </si>
  <si>
    <t>SuperPrep</t>
  </si>
  <si>
    <t>Plyrs</t>
  </si>
  <si>
    <t>Total</t>
  </si>
  <si>
    <t>RecruitingRankings.xls</t>
  </si>
  <si>
    <t>PS Region: PrepStar All-Region. No ranking by player. 5 points for making all-region.</t>
  </si>
  <si>
    <t>9/40</t>
  </si>
  <si>
    <t>Yes</t>
  </si>
  <si>
    <t>24/40</t>
  </si>
  <si>
    <t>28/40</t>
  </si>
  <si>
    <t>1/40</t>
  </si>
  <si>
    <t>28/35</t>
  </si>
  <si>
    <t>2/20</t>
  </si>
  <si>
    <t>19/40</t>
  </si>
  <si>
    <t>26/28</t>
  </si>
  <si>
    <t>27/33</t>
  </si>
  <si>
    <t>23/28</t>
  </si>
  <si>
    <t>2/28</t>
  </si>
  <si>
    <t>6/28</t>
  </si>
  <si>
    <t>26/34</t>
  </si>
  <si>
    <t>8/28</t>
  </si>
  <si>
    <t>11/16</t>
  </si>
  <si>
    <t>1/35</t>
  </si>
  <si>
    <t>12/28</t>
  </si>
  <si>
    <t>9/35</t>
  </si>
  <si>
    <t>24/28</t>
  </si>
  <si>
    <t>16/34</t>
  </si>
  <si>
    <t>17/28</t>
  </si>
  <si>
    <t>1/28</t>
  </si>
  <si>
    <t>22/28</t>
  </si>
  <si>
    <t>10/28</t>
  </si>
  <si>
    <t>16/28</t>
  </si>
  <si>
    <t>7/18</t>
  </si>
  <si>
    <t>15/18</t>
  </si>
  <si>
    <t>4/14</t>
  </si>
  <si>
    <t>8/9</t>
  </si>
  <si>
    <t>1/10</t>
  </si>
  <si>
    <t>3/6</t>
  </si>
  <si>
    <t>3/7</t>
  </si>
  <si>
    <t>12/13</t>
  </si>
  <si>
    <t>2/7</t>
  </si>
  <si>
    <t>1/5</t>
  </si>
  <si>
    <t>5/10</t>
  </si>
  <si>
    <t>6/13</t>
  </si>
  <si>
    <t>1/6</t>
  </si>
  <si>
    <t>3/3</t>
  </si>
  <si>
    <t>PrepStar</t>
  </si>
  <si>
    <t>SuperPrep Rankings</t>
  </si>
  <si>
    <t>PrepStar Rankings</t>
  </si>
  <si>
    <t>All</t>
  </si>
  <si>
    <t>Regn</t>
  </si>
  <si>
    <t>Rivals.com Rankings</t>
  </si>
  <si>
    <t>Top</t>
  </si>
  <si>
    <t>T-100</t>
  </si>
  <si>
    <t>Star</t>
  </si>
  <si>
    <t>Composite Rankings</t>
  </si>
  <si>
    <t>SP</t>
  </si>
  <si>
    <t>Pts</t>
  </si>
  <si>
    <t>PS</t>
  </si>
  <si>
    <t>RB</t>
  </si>
  <si>
    <t>QB</t>
  </si>
  <si>
    <t>DB</t>
  </si>
  <si>
    <t>WR</t>
  </si>
  <si>
    <t>OL</t>
  </si>
  <si>
    <t>TE</t>
  </si>
  <si>
    <t>DL</t>
  </si>
  <si>
    <t>LB</t>
  </si>
  <si>
    <t>Ave:</t>
  </si>
  <si>
    <t>Recruiting Rankings 2001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</si>
</sst>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1" fillId="0" borderId="0" xfId="0" applyFont="1" applyAlignment="1">
      <alignment horizontal="right"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 applyAlignment="1" quotePrefix="1">
      <alignment horizontal="right"/>
    </xf>
    <xf numFmtId="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3" width="6.57421875" style="0" bestFit="1" customWidth="1"/>
    <col min="4" max="4" width="6.00390625" style="0" customWidth="1"/>
    <col min="5" max="5" width="5.8515625" style="0" customWidth="1"/>
    <col min="6" max="6" width="6.140625" style="0" customWidth="1"/>
    <col min="7" max="7" width="6.57421875" style="0" customWidth="1"/>
    <col min="8" max="8" width="7.140625" style="0" customWidth="1"/>
    <col min="9" max="9" width="6.421875" style="0" customWidth="1"/>
    <col min="10" max="10" width="7.421875" style="0" customWidth="1"/>
    <col min="11" max="11" width="7.7109375" style="0" customWidth="1"/>
    <col min="12" max="13" width="6.7109375" style="0" customWidth="1"/>
    <col min="14" max="14" width="6.421875" style="0" customWidth="1"/>
    <col min="15" max="15" width="6.57421875" style="0" bestFit="1" customWidth="1"/>
  </cols>
  <sheetData>
    <row r="1" ht="12.75">
      <c r="A1" s="1" t="s">
        <v>114</v>
      </c>
    </row>
    <row r="2" ht="12.75">
      <c r="A2" s="16" t="s">
        <v>50</v>
      </c>
    </row>
    <row r="4" spans="1:11" ht="12.75">
      <c r="A4" s="1"/>
      <c r="B4" s="1"/>
      <c r="C4" s="5"/>
      <c r="D4" s="3" t="s">
        <v>47</v>
      </c>
      <c r="E4" s="6"/>
      <c r="F4" s="5"/>
      <c r="G4" s="3" t="s">
        <v>92</v>
      </c>
      <c r="H4" s="6"/>
      <c r="I4" s="5"/>
      <c r="J4" s="3" t="s">
        <v>6</v>
      </c>
      <c r="K4" s="6"/>
    </row>
    <row r="5" spans="1:11" ht="12.75">
      <c r="A5" s="9" t="s">
        <v>0</v>
      </c>
      <c r="B5" s="23" t="s">
        <v>1</v>
      </c>
      <c r="C5" s="7" t="s">
        <v>2</v>
      </c>
      <c r="D5" s="4" t="s">
        <v>3</v>
      </c>
      <c r="E5" s="4" t="s">
        <v>1</v>
      </c>
      <c r="F5" s="7" t="s">
        <v>4</v>
      </c>
      <c r="G5" s="4" t="s">
        <v>3</v>
      </c>
      <c r="H5" s="4" t="s">
        <v>5</v>
      </c>
      <c r="I5" s="7">
        <v>100</v>
      </c>
      <c r="J5" s="4" t="s">
        <v>7</v>
      </c>
      <c r="K5" s="8" t="s">
        <v>8</v>
      </c>
    </row>
    <row r="6" spans="1:10" ht="12.75">
      <c r="A6" t="s">
        <v>10</v>
      </c>
      <c r="B6" t="s">
        <v>11</v>
      </c>
      <c r="C6" s="2"/>
      <c r="D6" s="20"/>
      <c r="E6" s="19" t="s">
        <v>60</v>
      </c>
      <c r="F6" s="17"/>
      <c r="G6" s="21" t="s">
        <v>81</v>
      </c>
      <c r="H6" s="15" t="s">
        <v>53</v>
      </c>
      <c r="J6">
        <v>1</v>
      </c>
    </row>
    <row r="7" spans="1:11" ht="12.75">
      <c r="A7" t="s">
        <v>12</v>
      </c>
      <c r="B7" t="s">
        <v>32</v>
      </c>
      <c r="C7" s="2"/>
      <c r="D7" s="20"/>
      <c r="E7" s="19" t="s">
        <v>61</v>
      </c>
      <c r="F7" s="18" t="s">
        <v>78</v>
      </c>
      <c r="G7" s="21" t="s">
        <v>82</v>
      </c>
      <c r="H7" s="15" t="s">
        <v>53</v>
      </c>
      <c r="J7">
        <v>3</v>
      </c>
      <c r="K7">
        <v>79</v>
      </c>
    </row>
    <row r="8" spans="1:10" ht="12.75">
      <c r="A8" t="s">
        <v>13</v>
      </c>
      <c r="B8" t="s">
        <v>11</v>
      </c>
      <c r="C8" s="2"/>
      <c r="D8" s="20"/>
      <c r="E8" s="20"/>
      <c r="F8" s="17"/>
      <c r="G8" s="22"/>
      <c r="H8" s="15"/>
      <c r="J8">
        <v>2</v>
      </c>
    </row>
    <row r="9" spans="1:10" ht="12.75">
      <c r="A9" t="s">
        <v>14</v>
      </c>
      <c r="B9" t="s">
        <v>11</v>
      </c>
      <c r="C9" s="2"/>
      <c r="D9" s="20"/>
      <c r="E9" s="19" t="s">
        <v>62</v>
      </c>
      <c r="F9" s="17"/>
      <c r="G9" s="22"/>
      <c r="H9" s="15" t="s">
        <v>53</v>
      </c>
      <c r="J9">
        <v>2</v>
      </c>
    </row>
    <row r="10" spans="1:11" ht="12.75">
      <c r="A10" t="s">
        <v>15</v>
      </c>
      <c r="B10" t="s">
        <v>33</v>
      </c>
      <c r="C10" s="2"/>
      <c r="D10" s="20"/>
      <c r="E10" s="20"/>
      <c r="F10" s="17"/>
      <c r="G10" s="22"/>
      <c r="H10" s="15"/>
      <c r="J10">
        <v>2</v>
      </c>
      <c r="K10">
        <v>62</v>
      </c>
    </row>
    <row r="11" spans="1:10" ht="12.75">
      <c r="A11" t="s">
        <v>16</v>
      </c>
      <c r="B11" t="s">
        <v>32</v>
      </c>
      <c r="C11" s="2"/>
      <c r="D11" s="20"/>
      <c r="E11" s="20"/>
      <c r="F11" s="17"/>
      <c r="G11" s="22"/>
      <c r="H11" s="15"/>
      <c r="J11">
        <v>1</v>
      </c>
    </row>
    <row r="12" spans="1:11" ht="12.75">
      <c r="A12" t="s">
        <v>17</v>
      </c>
      <c r="B12" t="s">
        <v>11</v>
      </c>
      <c r="C12" s="2"/>
      <c r="D12" s="18" t="s">
        <v>52</v>
      </c>
      <c r="E12" s="19" t="s">
        <v>63</v>
      </c>
      <c r="F12" s="17"/>
      <c r="G12" s="21" t="s">
        <v>83</v>
      </c>
      <c r="H12" s="15" t="s">
        <v>53</v>
      </c>
      <c r="J12">
        <v>4</v>
      </c>
      <c r="K12">
        <v>8</v>
      </c>
    </row>
    <row r="13" spans="1:11" ht="12.75">
      <c r="A13" t="s">
        <v>18</v>
      </c>
      <c r="B13" t="s">
        <v>11</v>
      </c>
      <c r="C13" s="2"/>
      <c r="D13" s="19" t="s">
        <v>54</v>
      </c>
      <c r="E13" s="19" t="s">
        <v>64</v>
      </c>
      <c r="F13" s="17"/>
      <c r="G13" s="21" t="s">
        <v>84</v>
      </c>
      <c r="H13" s="15" t="s">
        <v>53</v>
      </c>
      <c r="J13">
        <v>4</v>
      </c>
      <c r="K13">
        <v>34</v>
      </c>
    </row>
    <row r="14" spans="1:11" ht="12.75">
      <c r="A14" t="s">
        <v>19</v>
      </c>
      <c r="B14" t="s">
        <v>34</v>
      </c>
      <c r="C14" s="2"/>
      <c r="D14" s="20"/>
      <c r="E14" s="19" t="s">
        <v>65</v>
      </c>
      <c r="F14" s="17"/>
      <c r="G14" s="21" t="s">
        <v>85</v>
      </c>
      <c r="H14" s="15" t="s">
        <v>53</v>
      </c>
      <c r="J14">
        <v>2</v>
      </c>
      <c r="K14">
        <v>95</v>
      </c>
    </row>
    <row r="15" spans="1:11" ht="12.75">
      <c r="A15" t="s">
        <v>20</v>
      </c>
      <c r="B15" t="s">
        <v>11</v>
      </c>
      <c r="C15" s="2"/>
      <c r="D15" s="19" t="s">
        <v>55</v>
      </c>
      <c r="E15" s="19" t="s">
        <v>66</v>
      </c>
      <c r="F15" s="17"/>
      <c r="G15" s="21" t="s">
        <v>86</v>
      </c>
      <c r="H15" s="15" t="s">
        <v>53</v>
      </c>
      <c r="J15">
        <v>3</v>
      </c>
      <c r="K15">
        <v>76</v>
      </c>
    </row>
    <row r="16" spans="1:11" ht="12.75">
      <c r="A16" t="s">
        <v>21</v>
      </c>
      <c r="B16" t="s">
        <v>35</v>
      </c>
      <c r="C16" s="2"/>
      <c r="D16" s="20"/>
      <c r="E16" s="19" t="s">
        <v>67</v>
      </c>
      <c r="F16" s="17"/>
      <c r="G16" s="22"/>
      <c r="H16" s="15" t="s">
        <v>53</v>
      </c>
      <c r="J16">
        <v>3</v>
      </c>
      <c r="K16">
        <v>53</v>
      </c>
    </row>
    <row r="17" spans="1:11" ht="12.75">
      <c r="A17" t="s">
        <v>22</v>
      </c>
      <c r="B17" t="s">
        <v>36</v>
      </c>
      <c r="C17" s="11">
        <v>1</v>
      </c>
      <c r="D17" s="19" t="s">
        <v>56</v>
      </c>
      <c r="E17" s="19" t="s">
        <v>68</v>
      </c>
      <c r="F17" s="19" t="s">
        <v>58</v>
      </c>
      <c r="G17" s="21" t="s">
        <v>82</v>
      </c>
      <c r="H17" s="15" t="s">
        <v>53</v>
      </c>
      <c r="I17">
        <v>1</v>
      </c>
      <c r="J17">
        <v>5</v>
      </c>
      <c r="K17">
        <v>1</v>
      </c>
    </row>
    <row r="18" spans="1:11" ht="12.75">
      <c r="A18" t="s">
        <v>23</v>
      </c>
      <c r="B18" t="s">
        <v>11</v>
      </c>
      <c r="C18" s="2"/>
      <c r="D18" s="20"/>
      <c r="E18" s="19" t="s">
        <v>69</v>
      </c>
      <c r="F18" s="17"/>
      <c r="G18" s="21" t="s">
        <v>84</v>
      </c>
      <c r="H18" s="15" t="s">
        <v>53</v>
      </c>
      <c r="J18">
        <v>3</v>
      </c>
      <c r="K18">
        <v>30</v>
      </c>
    </row>
    <row r="19" spans="1:11" ht="12.75">
      <c r="A19" t="s">
        <v>24</v>
      </c>
      <c r="B19" t="s">
        <v>36</v>
      </c>
      <c r="C19" s="2"/>
      <c r="D19" s="19" t="s">
        <v>57</v>
      </c>
      <c r="E19" s="19" t="s">
        <v>70</v>
      </c>
      <c r="F19" s="18" t="s">
        <v>79</v>
      </c>
      <c r="G19" s="21" t="s">
        <v>87</v>
      </c>
      <c r="H19" s="15" t="s">
        <v>53</v>
      </c>
      <c r="J19">
        <v>4</v>
      </c>
      <c r="K19">
        <v>18</v>
      </c>
    </row>
    <row r="20" spans="1:10" ht="12.75">
      <c r="A20" t="s">
        <v>25</v>
      </c>
      <c r="B20" t="s">
        <v>11</v>
      </c>
      <c r="C20" s="2"/>
      <c r="D20" s="20"/>
      <c r="E20" s="19" t="s">
        <v>71</v>
      </c>
      <c r="F20" s="17"/>
      <c r="G20" s="21" t="s">
        <v>88</v>
      </c>
      <c r="H20" s="15" t="s">
        <v>53</v>
      </c>
      <c r="J20">
        <v>2</v>
      </c>
    </row>
    <row r="21" spans="1:11" ht="12.75">
      <c r="A21" t="s">
        <v>26</v>
      </c>
      <c r="B21" t="s">
        <v>34</v>
      </c>
      <c r="C21" s="2"/>
      <c r="D21" s="20"/>
      <c r="E21" s="19" t="s">
        <v>72</v>
      </c>
      <c r="F21" s="17"/>
      <c r="G21" s="22"/>
      <c r="H21" s="15"/>
      <c r="J21">
        <v>3</v>
      </c>
      <c r="K21">
        <v>38</v>
      </c>
    </row>
    <row r="22" spans="1:11" ht="12.75">
      <c r="A22" t="s">
        <v>27</v>
      </c>
      <c r="B22" t="s">
        <v>11</v>
      </c>
      <c r="C22" s="2"/>
      <c r="D22" s="20"/>
      <c r="E22" s="19" t="s">
        <v>73</v>
      </c>
      <c r="F22" s="17"/>
      <c r="G22" s="21" t="s">
        <v>89</v>
      </c>
      <c r="H22" s="15" t="s">
        <v>53</v>
      </c>
      <c r="J22">
        <v>2</v>
      </c>
      <c r="K22">
        <v>64</v>
      </c>
    </row>
    <row r="23" spans="1:11" ht="12.75">
      <c r="A23" t="s">
        <v>28</v>
      </c>
      <c r="B23" t="s">
        <v>11</v>
      </c>
      <c r="C23" s="11">
        <v>15</v>
      </c>
      <c r="D23" s="19" t="s">
        <v>58</v>
      </c>
      <c r="E23" s="19" t="s">
        <v>74</v>
      </c>
      <c r="F23" s="18" t="s">
        <v>80</v>
      </c>
      <c r="G23" s="21" t="s">
        <v>90</v>
      </c>
      <c r="H23" s="15" t="s">
        <v>53</v>
      </c>
      <c r="J23">
        <v>4</v>
      </c>
      <c r="K23">
        <v>18</v>
      </c>
    </row>
    <row r="24" spans="1:10" ht="12.75">
      <c r="A24" t="s">
        <v>29</v>
      </c>
      <c r="B24" t="s">
        <v>11</v>
      </c>
      <c r="C24" s="2"/>
      <c r="D24" s="20"/>
      <c r="E24" s="19" t="s">
        <v>75</v>
      </c>
      <c r="F24" s="17"/>
      <c r="G24" s="22"/>
      <c r="H24" s="15"/>
      <c r="J24">
        <v>2</v>
      </c>
    </row>
    <row r="25" spans="1:11" ht="12.75">
      <c r="A25" t="s">
        <v>30</v>
      </c>
      <c r="B25" t="s">
        <v>11</v>
      </c>
      <c r="C25" s="2"/>
      <c r="D25" s="19" t="s">
        <v>59</v>
      </c>
      <c r="E25" s="19" t="s">
        <v>76</v>
      </c>
      <c r="F25" s="17"/>
      <c r="G25" s="21" t="s">
        <v>91</v>
      </c>
      <c r="H25" s="15" t="s">
        <v>53</v>
      </c>
      <c r="J25">
        <v>3</v>
      </c>
      <c r="K25">
        <v>58</v>
      </c>
    </row>
    <row r="26" spans="1:11" ht="12.75">
      <c r="A26" s="33" t="s">
        <v>31</v>
      </c>
      <c r="B26" s="33" t="s">
        <v>11</v>
      </c>
      <c r="C26" s="40"/>
      <c r="D26" s="42"/>
      <c r="E26" s="43" t="s">
        <v>77</v>
      </c>
      <c r="F26" s="44"/>
      <c r="G26" s="45"/>
      <c r="H26" s="46" t="s">
        <v>53</v>
      </c>
      <c r="I26" s="33"/>
      <c r="J26" s="33">
        <v>2</v>
      </c>
      <c r="K26" s="33">
        <v>72</v>
      </c>
    </row>
    <row r="28" ht="12.75">
      <c r="A28" s="1" t="s">
        <v>37</v>
      </c>
    </row>
    <row r="29" ht="12.75">
      <c r="A29" t="s">
        <v>40</v>
      </c>
    </row>
    <row r="30" ht="12.75">
      <c r="A30" t="s">
        <v>38</v>
      </c>
    </row>
    <row r="31" ht="12.75">
      <c r="A31" t="s">
        <v>39</v>
      </c>
    </row>
    <row r="33" ht="12.75">
      <c r="A33" t="s">
        <v>41</v>
      </c>
    </row>
    <row r="34" ht="12.75">
      <c r="A34" t="s">
        <v>42</v>
      </c>
    </row>
    <row r="35" ht="12.75">
      <c r="A35" t="s">
        <v>51</v>
      </c>
    </row>
    <row r="37" ht="12.75">
      <c r="A37" t="s">
        <v>43</v>
      </c>
    </row>
    <row r="38" ht="12.75">
      <c r="A38" t="s">
        <v>44</v>
      </c>
    </row>
    <row r="39" ht="12.75">
      <c r="A39" t="s">
        <v>45</v>
      </c>
    </row>
    <row r="41" spans="1:15" ht="12.75">
      <c r="A41" s="24"/>
      <c r="B41" s="25"/>
      <c r="C41" s="25"/>
      <c r="D41" s="25"/>
      <c r="E41" s="25"/>
      <c r="F41" s="3"/>
      <c r="G41" s="3" t="s">
        <v>93</v>
      </c>
      <c r="H41" s="25"/>
      <c r="I41" s="25"/>
      <c r="J41" s="25"/>
      <c r="K41" s="25"/>
      <c r="L41" s="6"/>
      <c r="O41" s="12"/>
    </row>
    <row r="42" spans="1:14" ht="12.75">
      <c r="A42" s="27"/>
      <c r="B42" s="34"/>
      <c r="C42" s="28" t="s">
        <v>2</v>
      </c>
      <c r="D42" s="28" t="s">
        <v>2</v>
      </c>
      <c r="E42" s="28" t="s">
        <v>3</v>
      </c>
      <c r="F42" s="28" t="s">
        <v>3</v>
      </c>
      <c r="G42" s="28" t="s">
        <v>1</v>
      </c>
      <c r="H42" s="28" t="s">
        <v>1</v>
      </c>
      <c r="I42" s="28" t="s">
        <v>2</v>
      </c>
      <c r="J42" s="28" t="s">
        <v>3</v>
      </c>
      <c r="K42" s="28" t="s">
        <v>1</v>
      </c>
      <c r="L42" s="29" t="s">
        <v>49</v>
      </c>
      <c r="M42" s="12"/>
      <c r="N42" s="12"/>
    </row>
    <row r="43" spans="1:14" ht="12.75">
      <c r="A43" s="30" t="s">
        <v>0</v>
      </c>
      <c r="B43" s="35" t="s">
        <v>1</v>
      </c>
      <c r="C43" s="4" t="s">
        <v>9</v>
      </c>
      <c r="D43" s="4" t="s">
        <v>48</v>
      </c>
      <c r="E43" s="35" t="s">
        <v>9</v>
      </c>
      <c r="F43" s="35" t="s">
        <v>48</v>
      </c>
      <c r="G43" s="35" t="s">
        <v>9</v>
      </c>
      <c r="H43" s="35" t="s">
        <v>48</v>
      </c>
      <c r="I43" s="4" t="s">
        <v>46</v>
      </c>
      <c r="J43" s="4" t="s">
        <v>46</v>
      </c>
      <c r="K43" s="4" t="s">
        <v>46</v>
      </c>
      <c r="L43" s="8" t="s">
        <v>46</v>
      </c>
      <c r="M43" s="12"/>
      <c r="N43" s="12"/>
    </row>
    <row r="44" spans="1:14" ht="12.75">
      <c r="A44" t="s">
        <v>10</v>
      </c>
      <c r="B44" t="s">
        <v>11</v>
      </c>
      <c r="C44" s="2"/>
      <c r="D44" s="11"/>
      <c r="E44" s="2"/>
      <c r="F44" s="2"/>
      <c r="G44" s="11">
        <v>26</v>
      </c>
      <c r="H44" s="11">
        <v>28</v>
      </c>
      <c r="I44" s="2"/>
      <c r="J44" s="10"/>
      <c r="K44" s="2">
        <f>(((H44+1)-G44)/H44)*4+1</f>
        <v>1.4285714285714286</v>
      </c>
      <c r="L44" s="14">
        <f>+I44+J44+K44</f>
        <v>1.4285714285714286</v>
      </c>
      <c r="M44" s="13"/>
      <c r="N44" s="13"/>
    </row>
    <row r="45" spans="1:12" ht="12.75">
      <c r="A45" t="s">
        <v>12</v>
      </c>
      <c r="B45" t="s">
        <v>32</v>
      </c>
      <c r="C45" s="2"/>
      <c r="D45" s="11"/>
      <c r="E45" s="2"/>
      <c r="F45" s="2"/>
      <c r="G45" s="11">
        <v>27</v>
      </c>
      <c r="H45" s="11">
        <v>33</v>
      </c>
      <c r="I45" s="2"/>
      <c r="J45" s="10"/>
      <c r="K45" s="2">
        <f>(((H45+1)-G45)/H45)*4+1</f>
        <v>1.8484848484848486</v>
      </c>
      <c r="L45" s="14">
        <f aca="true" t="shared" si="0" ref="L45:L64">+I45+J45+K45</f>
        <v>1.8484848484848486</v>
      </c>
    </row>
    <row r="46" spans="1:12" ht="12.75">
      <c r="A46" t="s">
        <v>13</v>
      </c>
      <c r="B46" t="s">
        <v>11</v>
      </c>
      <c r="C46" s="2"/>
      <c r="D46" s="11"/>
      <c r="E46" s="2"/>
      <c r="F46" s="2"/>
      <c r="G46" s="11"/>
      <c r="H46" s="11"/>
      <c r="I46" s="2"/>
      <c r="J46" s="10"/>
      <c r="L46" s="14">
        <f t="shared" si="0"/>
        <v>0</v>
      </c>
    </row>
    <row r="47" spans="1:12" ht="12.75">
      <c r="A47" t="s">
        <v>14</v>
      </c>
      <c r="B47" t="s">
        <v>11</v>
      </c>
      <c r="C47" s="2"/>
      <c r="D47" s="11"/>
      <c r="E47" s="2"/>
      <c r="F47" s="2"/>
      <c r="G47" s="11">
        <v>23</v>
      </c>
      <c r="H47" s="11">
        <v>28</v>
      </c>
      <c r="I47" s="2"/>
      <c r="J47" s="10"/>
      <c r="K47" s="2">
        <f>(((H47+1)-G47)/H47)*4+1</f>
        <v>1.8571428571428572</v>
      </c>
      <c r="L47" s="14">
        <f t="shared" si="0"/>
        <v>1.8571428571428572</v>
      </c>
    </row>
    <row r="48" spans="1:12" ht="12.75">
      <c r="A48" t="s">
        <v>15</v>
      </c>
      <c r="B48" t="s">
        <v>33</v>
      </c>
      <c r="C48" s="2"/>
      <c r="D48" s="11"/>
      <c r="E48" s="2"/>
      <c r="F48" s="2"/>
      <c r="G48" s="11"/>
      <c r="H48" s="11"/>
      <c r="I48" s="2"/>
      <c r="J48" s="10"/>
      <c r="L48" s="14">
        <f t="shared" si="0"/>
        <v>0</v>
      </c>
    </row>
    <row r="49" spans="1:12" ht="12.75">
      <c r="A49" t="s">
        <v>16</v>
      </c>
      <c r="B49" t="s">
        <v>32</v>
      </c>
      <c r="C49" s="2"/>
      <c r="D49" s="11"/>
      <c r="E49" s="2"/>
      <c r="F49" s="2"/>
      <c r="G49" s="11"/>
      <c r="H49" s="11"/>
      <c r="I49" s="2"/>
      <c r="J49" s="10"/>
      <c r="L49" s="14">
        <f t="shared" si="0"/>
        <v>0</v>
      </c>
    </row>
    <row r="50" spans="1:12" ht="12.75">
      <c r="A50" t="s">
        <v>17</v>
      </c>
      <c r="B50" t="s">
        <v>11</v>
      </c>
      <c r="C50" s="2"/>
      <c r="D50" s="11"/>
      <c r="E50" s="11">
        <v>9</v>
      </c>
      <c r="F50" s="11">
        <v>40</v>
      </c>
      <c r="G50" s="11">
        <v>2</v>
      </c>
      <c r="H50" s="11">
        <v>28</v>
      </c>
      <c r="I50" s="2"/>
      <c r="J50" s="2">
        <f>(((F50+1)-E50)/F50)*4+1</f>
        <v>4.2</v>
      </c>
      <c r="K50" s="2">
        <f>(((H50+1)-G50)/H50)*4+1</f>
        <v>4.857142857142858</v>
      </c>
      <c r="L50" s="14">
        <f t="shared" si="0"/>
        <v>9.057142857142857</v>
      </c>
    </row>
    <row r="51" spans="1:12" ht="12.75">
      <c r="A51" t="s">
        <v>18</v>
      </c>
      <c r="B51" t="s">
        <v>11</v>
      </c>
      <c r="C51" s="2"/>
      <c r="D51" s="11"/>
      <c r="E51" s="11">
        <v>24</v>
      </c>
      <c r="F51" s="11">
        <v>40</v>
      </c>
      <c r="G51" s="11">
        <v>6</v>
      </c>
      <c r="H51" s="11">
        <v>28</v>
      </c>
      <c r="I51" s="2"/>
      <c r="J51" s="2">
        <f>(((F51+1)-E51)/F51)*4+1</f>
        <v>2.7</v>
      </c>
      <c r="K51" s="2">
        <f aca="true" t="shared" si="1" ref="K51:K64">(((H51+1)-G51)/H51)*4+1</f>
        <v>4.285714285714286</v>
      </c>
      <c r="L51" s="14">
        <f t="shared" si="0"/>
        <v>6.985714285714286</v>
      </c>
    </row>
    <row r="52" spans="1:12" ht="12.75">
      <c r="A52" t="s">
        <v>19</v>
      </c>
      <c r="B52" t="s">
        <v>34</v>
      </c>
      <c r="C52" s="2"/>
      <c r="D52" s="11"/>
      <c r="E52" s="11"/>
      <c r="F52" s="11"/>
      <c r="G52" s="11">
        <v>26</v>
      </c>
      <c r="H52" s="11">
        <v>34</v>
      </c>
      <c r="I52" s="2"/>
      <c r="J52" s="10"/>
      <c r="K52" s="2">
        <f t="shared" si="1"/>
        <v>2.0588235294117645</v>
      </c>
      <c r="L52" s="14">
        <f t="shared" si="0"/>
        <v>2.0588235294117645</v>
      </c>
    </row>
    <row r="53" spans="1:12" ht="12.75">
      <c r="A53" t="s">
        <v>20</v>
      </c>
      <c r="B53" t="s">
        <v>11</v>
      </c>
      <c r="C53" s="2"/>
      <c r="D53" s="11"/>
      <c r="E53" s="11">
        <v>28</v>
      </c>
      <c r="F53" s="11">
        <v>40</v>
      </c>
      <c r="G53" s="11">
        <v>8</v>
      </c>
      <c r="H53" s="11">
        <v>28</v>
      </c>
      <c r="I53" s="2"/>
      <c r="J53" s="2">
        <f>(((F53+1)-E53)/F53)*4+1</f>
        <v>2.3</v>
      </c>
      <c r="K53" s="2">
        <f t="shared" si="1"/>
        <v>4</v>
      </c>
      <c r="L53" s="14">
        <f t="shared" si="0"/>
        <v>6.3</v>
      </c>
    </row>
    <row r="54" spans="1:12" ht="12.75">
      <c r="A54" t="s">
        <v>21</v>
      </c>
      <c r="B54" t="s">
        <v>35</v>
      </c>
      <c r="C54" s="11"/>
      <c r="D54" s="11"/>
      <c r="E54" s="11"/>
      <c r="F54" s="11"/>
      <c r="G54" s="11">
        <v>11</v>
      </c>
      <c r="H54" s="11">
        <v>16</v>
      </c>
      <c r="I54" s="2"/>
      <c r="J54" s="10"/>
      <c r="K54" s="2">
        <f t="shared" si="1"/>
        <v>2.5</v>
      </c>
      <c r="L54" s="14">
        <f t="shared" si="0"/>
        <v>2.5</v>
      </c>
    </row>
    <row r="55" spans="1:12" ht="12.75">
      <c r="A55" t="s">
        <v>22</v>
      </c>
      <c r="B55" t="s">
        <v>36</v>
      </c>
      <c r="C55" s="11">
        <v>1</v>
      </c>
      <c r="D55" s="11">
        <v>50</v>
      </c>
      <c r="E55" s="11">
        <v>1</v>
      </c>
      <c r="F55" s="11">
        <v>40</v>
      </c>
      <c r="G55" s="11">
        <v>1</v>
      </c>
      <c r="H55" s="11">
        <v>35</v>
      </c>
      <c r="I55" s="2">
        <f>(((D55+1)-C55)/D55)*4+1</f>
        <v>5</v>
      </c>
      <c r="J55" s="2">
        <f>(((F55+1)-E55)/F55)*4+1</f>
        <v>5</v>
      </c>
      <c r="K55" s="2">
        <f t="shared" si="1"/>
        <v>5</v>
      </c>
      <c r="L55" s="14">
        <f t="shared" si="0"/>
        <v>15</v>
      </c>
    </row>
    <row r="56" spans="1:12" ht="12.75">
      <c r="A56" t="s">
        <v>23</v>
      </c>
      <c r="B56" t="s">
        <v>11</v>
      </c>
      <c r="C56" s="2"/>
      <c r="D56" s="11"/>
      <c r="E56" s="11"/>
      <c r="F56" s="11"/>
      <c r="G56" s="11">
        <v>12</v>
      </c>
      <c r="H56" s="11">
        <v>28</v>
      </c>
      <c r="I56" s="2"/>
      <c r="J56" s="10"/>
      <c r="K56" s="2">
        <f t="shared" si="1"/>
        <v>3.4285714285714284</v>
      </c>
      <c r="L56" s="14">
        <f t="shared" si="0"/>
        <v>3.4285714285714284</v>
      </c>
    </row>
    <row r="57" spans="1:12" ht="12.75">
      <c r="A57" t="s">
        <v>24</v>
      </c>
      <c r="B57" t="s">
        <v>36</v>
      </c>
      <c r="C57" s="2"/>
      <c r="D57" s="11"/>
      <c r="E57" s="11">
        <v>28</v>
      </c>
      <c r="F57" s="11">
        <v>35</v>
      </c>
      <c r="G57" s="11">
        <v>9</v>
      </c>
      <c r="H57" s="11">
        <v>35</v>
      </c>
      <c r="I57" s="2"/>
      <c r="J57" s="2">
        <f>(((F57+1)-E57)/F57)*4+1</f>
        <v>1.9142857142857141</v>
      </c>
      <c r="K57" s="2">
        <f t="shared" si="1"/>
        <v>4.085714285714285</v>
      </c>
      <c r="L57" s="14">
        <f t="shared" si="0"/>
        <v>6</v>
      </c>
    </row>
    <row r="58" spans="1:12" ht="12.75">
      <c r="A58" t="s">
        <v>25</v>
      </c>
      <c r="B58" t="s">
        <v>11</v>
      </c>
      <c r="C58" s="2"/>
      <c r="D58" s="11"/>
      <c r="E58" s="11"/>
      <c r="F58" s="11"/>
      <c r="G58" s="11">
        <v>24</v>
      </c>
      <c r="H58" s="11">
        <v>28</v>
      </c>
      <c r="I58" s="2"/>
      <c r="J58" s="10"/>
      <c r="K58" s="2">
        <f t="shared" si="1"/>
        <v>1.7142857142857144</v>
      </c>
      <c r="L58" s="14">
        <f t="shared" si="0"/>
        <v>1.7142857142857144</v>
      </c>
    </row>
    <row r="59" spans="1:12" ht="12.75">
      <c r="A59" t="s">
        <v>26</v>
      </c>
      <c r="B59" t="s">
        <v>34</v>
      </c>
      <c r="C59" s="2"/>
      <c r="D59" s="11"/>
      <c r="E59" s="11"/>
      <c r="F59" s="11"/>
      <c r="G59" s="11">
        <v>16</v>
      </c>
      <c r="H59" s="11">
        <v>34</v>
      </c>
      <c r="I59" s="2"/>
      <c r="J59" s="10"/>
      <c r="K59" s="2">
        <f t="shared" si="1"/>
        <v>3.235294117647059</v>
      </c>
      <c r="L59" s="14">
        <f t="shared" si="0"/>
        <v>3.235294117647059</v>
      </c>
    </row>
    <row r="60" spans="1:12" ht="12.75">
      <c r="A60" t="s">
        <v>27</v>
      </c>
      <c r="B60" t="s">
        <v>11</v>
      </c>
      <c r="C60" s="2"/>
      <c r="D60" s="11"/>
      <c r="E60" s="11"/>
      <c r="F60" s="11"/>
      <c r="G60" s="11">
        <v>17</v>
      </c>
      <c r="H60" s="11">
        <v>28</v>
      </c>
      <c r="I60" s="2"/>
      <c r="J60" s="10"/>
      <c r="K60" s="2">
        <f t="shared" si="1"/>
        <v>2.7142857142857144</v>
      </c>
      <c r="L60" s="14">
        <f t="shared" si="0"/>
        <v>2.7142857142857144</v>
      </c>
    </row>
    <row r="61" spans="1:12" ht="12.75">
      <c r="A61" t="s">
        <v>28</v>
      </c>
      <c r="B61" t="s">
        <v>11</v>
      </c>
      <c r="C61" s="11">
        <v>15</v>
      </c>
      <c r="D61" s="11">
        <v>50</v>
      </c>
      <c r="E61" s="11">
        <v>2</v>
      </c>
      <c r="F61" s="11">
        <v>20</v>
      </c>
      <c r="G61" s="11">
        <v>1</v>
      </c>
      <c r="H61" s="11">
        <v>17</v>
      </c>
      <c r="I61" s="2">
        <f>(((D61+1)-C61)/D61)*4+1</f>
        <v>3.88</v>
      </c>
      <c r="J61" s="2">
        <f>(((F61+1)-E61)/F61)*4+1</f>
        <v>4.8</v>
      </c>
      <c r="K61" s="2">
        <f t="shared" si="1"/>
        <v>5</v>
      </c>
      <c r="L61" s="14">
        <f t="shared" si="0"/>
        <v>13.68</v>
      </c>
    </row>
    <row r="62" spans="1:12" ht="12.75">
      <c r="A62" t="s">
        <v>29</v>
      </c>
      <c r="B62" t="s">
        <v>11</v>
      </c>
      <c r="C62" s="2"/>
      <c r="D62" s="11"/>
      <c r="E62" s="11"/>
      <c r="F62" s="11"/>
      <c r="G62" s="11">
        <v>22</v>
      </c>
      <c r="H62" s="11">
        <v>28</v>
      </c>
      <c r="I62" s="2"/>
      <c r="J62" s="10"/>
      <c r="K62" s="2">
        <f t="shared" si="1"/>
        <v>2</v>
      </c>
      <c r="L62" s="14">
        <f t="shared" si="0"/>
        <v>2</v>
      </c>
    </row>
    <row r="63" spans="1:12" ht="12.75">
      <c r="A63" t="s">
        <v>30</v>
      </c>
      <c r="B63" t="s">
        <v>11</v>
      </c>
      <c r="C63" s="2"/>
      <c r="D63" s="11"/>
      <c r="E63" s="11">
        <v>19</v>
      </c>
      <c r="F63" s="11">
        <v>40</v>
      </c>
      <c r="G63" s="11">
        <v>10</v>
      </c>
      <c r="H63" s="11">
        <v>28</v>
      </c>
      <c r="I63" s="2"/>
      <c r="J63" s="2">
        <f>(((F63+1)-E63)/F63)*4+1</f>
        <v>3.2</v>
      </c>
      <c r="K63" s="2">
        <f t="shared" si="1"/>
        <v>3.7142857142857144</v>
      </c>
      <c r="L63" s="14">
        <f t="shared" si="0"/>
        <v>6.914285714285715</v>
      </c>
    </row>
    <row r="64" spans="1:12" ht="12.75">
      <c r="A64" s="33" t="s">
        <v>31</v>
      </c>
      <c r="B64" s="33" t="s">
        <v>11</v>
      </c>
      <c r="C64" s="40"/>
      <c r="D64" s="39"/>
      <c r="E64" s="40"/>
      <c r="F64" s="40"/>
      <c r="G64" s="39">
        <v>16</v>
      </c>
      <c r="H64" s="39">
        <v>28</v>
      </c>
      <c r="I64" s="40"/>
      <c r="J64" s="41"/>
      <c r="K64" s="40">
        <f t="shared" si="1"/>
        <v>2.857142857142857</v>
      </c>
      <c r="L64" s="40">
        <f t="shared" si="0"/>
        <v>2.857142857142857</v>
      </c>
    </row>
    <row r="65" spans="3:10" ht="12.75">
      <c r="C65" s="2"/>
      <c r="D65" s="2"/>
      <c r="E65" s="2"/>
      <c r="F65" s="2"/>
      <c r="G65" s="2"/>
      <c r="H65" s="2"/>
      <c r="I65" s="2"/>
      <c r="J65" s="10"/>
    </row>
    <row r="67" spans="1:11" ht="12.75">
      <c r="A67" s="24"/>
      <c r="B67" s="25"/>
      <c r="C67" s="25"/>
      <c r="D67" s="25"/>
      <c r="E67" s="25"/>
      <c r="F67" s="3"/>
      <c r="G67" s="3" t="s">
        <v>94</v>
      </c>
      <c r="H67" s="25"/>
      <c r="I67" s="25"/>
      <c r="J67" s="25"/>
      <c r="K67" s="6"/>
    </row>
    <row r="68" spans="1:11" ht="12.75">
      <c r="A68" s="27"/>
      <c r="B68" s="34"/>
      <c r="C68" s="28" t="s">
        <v>4</v>
      </c>
      <c r="D68" s="28" t="s">
        <v>4</v>
      </c>
      <c r="E68" s="28" t="s">
        <v>3</v>
      </c>
      <c r="F68" s="28" t="s">
        <v>3</v>
      </c>
      <c r="G68" s="28" t="s">
        <v>95</v>
      </c>
      <c r="H68" s="28" t="s">
        <v>4</v>
      </c>
      <c r="I68" s="28" t="s">
        <v>3</v>
      </c>
      <c r="J68" s="28" t="s">
        <v>5</v>
      </c>
      <c r="K68" s="29" t="s">
        <v>49</v>
      </c>
    </row>
    <row r="69" spans="1:11" ht="12.75">
      <c r="A69" s="30" t="s">
        <v>0</v>
      </c>
      <c r="B69" s="35" t="s">
        <v>1</v>
      </c>
      <c r="C69" s="4" t="s">
        <v>9</v>
      </c>
      <c r="D69" s="4" t="s">
        <v>48</v>
      </c>
      <c r="E69" s="35" t="s">
        <v>9</v>
      </c>
      <c r="F69" s="35" t="s">
        <v>48</v>
      </c>
      <c r="G69" s="35" t="s">
        <v>96</v>
      </c>
      <c r="H69" s="4" t="s">
        <v>46</v>
      </c>
      <c r="I69" s="4" t="s">
        <v>46</v>
      </c>
      <c r="J69" s="4" t="s">
        <v>46</v>
      </c>
      <c r="K69" s="8" t="s">
        <v>46</v>
      </c>
    </row>
    <row r="70" spans="1:11" ht="12.75">
      <c r="A70" t="s">
        <v>10</v>
      </c>
      <c r="B70" t="s">
        <v>11</v>
      </c>
      <c r="C70" s="11"/>
      <c r="D70" s="11"/>
      <c r="E70" s="11">
        <v>8</v>
      </c>
      <c r="F70" s="11">
        <v>9</v>
      </c>
      <c r="G70" s="11">
        <v>1</v>
      </c>
      <c r="H70" s="2"/>
      <c r="I70" s="2">
        <f>(((F70+1)-E70)/F70)*4+1</f>
        <v>1.8888888888888888</v>
      </c>
      <c r="J70" s="11">
        <v>5</v>
      </c>
      <c r="K70" s="14">
        <f>+H70+I70+J70</f>
        <v>6.888888888888889</v>
      </c>
    </row>
    <row r="71" spans="1:11" ht="12.75">
      <c r="A71" t="s">
        <v>12</v>
      </c>
      <c r="B71" t="s">
        <v>32</v>
      </c>
      <c r="C71" s="11">
        <v>7</v>
      </c>
      <c r="D71" s="11">
        <v>18</v>
      </c>
      <c r="E71" s="11">
        <v>1</v>
      </c>
      <c r="F71" s="11">
        <v>10</v>
      </c>
      <c r="G71" s="11">
        <v>1</v>
      </c>
      <c r="H71" s="2">
        <f>(((D71+1)-C71)/D71)*4+1</f>
        <v>3.6666666666666665</v>
      </c>
      <c r="I71" s="2">
        <f>(((F71+1)-E71)/F71)*4+1</f>
        <v>5</v>
      </c>
      <c r="J71" s="11">
        <v>5</v>
      </c>
      <c r="K71" s="14">
        <f aca="true" t="shared" si="2" ref="K71:K90">+H71+I71+J71</f>
        <v>13.666666666666666</v>
      </c>
    </row>
    <row r="72" spans="1:11" ht="12.75">
      <c r="A72" t="s">
        <v>13</v>
      </c>
      <c r="B72" t="s">
        <v>11</v>
      </c>
      <c r="C72" s="11"/>
      <c r="D72" s="11"/>
      <c r="E72" s="11"/>
      <c r="F72" s="11"/>
      <c r="G72" s="11"/>
      <c r="H72" s="2"/>
      <c r="I72" s="10"/>
      <c r="J72" s="11"/>
      <c r="K72" s="14">
        <f t="shared" si="2"/>
        <v>0</v>
      </c>
    </row>
    <row r="73" spans="1:11" ht="12.75">
      <c r="A73" t="s">
        <v>14</v>
      </c>
      <c r="B73" t="s">
        <v>11</v>
      </c>
      <c r="C73" s="11"/>
      <c r="D73" s="11"/>
      <c r="E73" s="11"/>
      <c r="F73" s="11"/>
      <c r="G73" s="11">
        <v>1</v>
      </c>
      <c r="H73" s="2"/>
      <c r="I73" s="10"/>
      <c r="J73" s="11">
        <v>5</v>
      </c>
      <c r="K73" s="14">
        <f t="shared" si="2"/>
        <v>5</v>
      </c>
    </row>
    <row r="74" spans="1:11" ht="12.75">
      <c r="A74" t="s">
        <v>15</v>
      </c>
      <c r="B74" t="s">
        <v>33</v>
      </c>
      <c r="C74" s="11"/>
      <c r="D74" s="11"/>
      <c r="E74" s="11"/>
      <c r="F74" s="11"/>
      <c r="G74" s="11"/>
      <c r="H74" s="2"/>
      <c r="I74" s="10"/>
      <c r="J74" s="11"/>
      <c r="K74" s="14">
        <f t="shared" si="2"/>
        <v>0</v>
      </c>
    </row>
    <row r="75" spans="1:11" ht="12.75">
      <c r="A75" t="s">
        <v>16</v>
      </c>
      <c r="B75" t="s">
        <v>32</v>
      </c>
      <c r="C75" s="11"/>
      <c r="D75" s="11"/>
      <c r="E75" s="11"/>
      <c r="F75" s="11"/>
      <c r="G75" s="11"/>
      <c r="H75" s="2"/>
      <c r="I75" s="10"/>
      <c r="J75" s="11"/>
      <c r="K75" s="14">
        <f t="shared" si="2"/>
        <v>0</v>
      </c>
    </row>
    <row r="76" spans="1:11" ht="12.75">
      <c r="A76" t="s">
        <v>17</v>
      </c>
      <c r="B76" t="s">
        <v>11</v>
      </c>
      <c r="C76" s="11"/>
      <c r="D76" s="11"/>
      <c r="E76" s="11">
        <v>3</v>
      </c>
      <c r="F76" s="11">
        <v>6</v>
      </c>
      <c r="G76" s="11">
        <v>1</v>
      </c>
      <c r="H76" s="2"/>
      <c r="I76" s="2">
        <f>(((F76+1)-E76)/F76)*4+1</f>
        <v>3.6666666666666665</v>
      </c>
      <c r="J76" s="11">
        <v>5</v>
      </c>
      <c r="K76" s="14">
        <f t="shared" si="2"/>
        <v>8.666666666666666</v>
      </c>
    </row>
    <row r="77" spans="1:11" ht="12.75">
      <c r="A77" t="s">
        <v>18</v>
      </c>
      <c r="B77" t="s">
        <v>11</v>
      </c>
      <c r="C77" s="11"/>
      <c r="D77" s="11"/>
      <c r="E77" s="11">
        <v>3</v>
      </c>
      <c r="F77" s="11">
        <v>7</v>
      </c>
      <c r="G77" s="11">
        <v>1</v>
      </c>
      <c r="H77" s="2"/>
      <c r="I77" s="2">
        <f>(((F77+1)-E77)/F77)*4+1</f>
        <v>3.857142857142857</v>
      </c>
      <c r="J77" s="11">
        <v>5</v>
      </c>
      <c r="K77" s="14">
        <f t="shared" si="2"/>
        <v>8.857142857142858</v>
      </c>
    </row>
    <row r="78" spans="1:11" ht="12.75">
      <c r="A78" t="s">
        <v>19</v>
      </c>
      <c r="B78" t="s">
        <v>34</v>
      </c>
      <c r="C78" s="11"/>
      <c r="D78" s="11"/>
      <c r="E78" s="11">
        <v>12</v>
      </c>
      <c r="F78" s="11">
        <v>13</v>
      </c>
      <c r="G78" s="11">
        <v>1</v>
      </c>
      <c r="H78" s="2"/>
      <c r="I78" s="2">
        <f>(((F78+1)-E78)/F78)*4+1</f>
        <v>1.6153846153846154</v>
      </c>
      <c r="J78" s="11">
        <v>5</v>
      </c>
      <c r="K78" s="14">
        <f t="shared" si="2"/>
        <v>6.615384615384615</v>
      </c>
    </row>
    <row r="79" spans="1:11" ht="12.75">
      <c r="A79" t="s">
        <v>20</v>
      </c>
      <c r="B79" t="s">
        <v>11</v>
      </c>
      <c r="C79" s="11"/>
      <c r="D79" s="11"/>
      <c r="E79" s="11">
        <v>2</v>
      </c>
      <c r="F79" s="11">
        <v>7</v>
      </c>
      <c r="G79" s="11">
        <v>1</v>
      </c>
      <c r="H79" s="2"/>
      <c r="I79" s="2">
        <f>(((F79+1)-E79)/F79)*4+1</f>
        <v>4.428571428571429</v>
      </c>
      <c r="J79" s="11">
        <v>5</v>
      </c>
      <c r="K79" s="14">
        <f t="shared" si="2"/>
        <v>9.428571428571429</v>
      </c>
    </row>
    <row r="80" spans="1:11" ht="12.75">
      <c r="A80" t="s">
        <v>21</v>
      </c>
      <c r="B80" t="s">
        <v>35</v>
      </c>
      <c r="C80" s="11"/>
      <c r="D80" s="11"/>
      <c r="E80" s="11"/>
      <c r="F80" s="11"/>
      <c r="G80" s="11">
        <v>1</v>
      </c>
      <c r="H80" s="2"/>
      <c r="I80" s="10"/>
      <c r="J80" s="11">
        <v>5</v>
      </c>
      <c r="K80" s="14">
        <f t="shared" si="2"/>
        <v>5</v>
      </c>
    </row>
    <row r="81" spans="1:11" ht="12.75">
      <c r="A81" t="s">
        <v>22</v>
      </c>
      <c r="B81" t="s">
        <v>36</v>
      </c>
      <c r="C81" s="11">
        <v>2</v>
      </c>
      <c r="D81" s="11">
        <v>20</v>
      </c>
      <c r="E81" s="11">
        <v>1</v>
      </c>
      <c r="F81" s="11">
        <v>10</v>
      </c>
      <c r="G81" s="11">
        <v>1</v>
      </c>
      <c r="H81" s="2">
        <f>(((D81+1)-C81)/D81)*4+1</f>
        <v>4.8</v>
      </c>
      <c r="I81" s="2">
        <f>(((F81+1)-E81)/F81)*4+1</f>
        <v>5</v>
      </c>
      <c r="J81" s="11">
        <v>5</v>
      </c>
      <c r="K81" s="14">
        <f t="shared" si="2"/>
        <v>14.8</v>
      </c>
    </row>
    <row r="82" spans="1:11" ht="12.75">
      <c r="A82" t="s">
        <v>23</v>
      </c>
      <c r="B82" t="s">
        <v>11</v>
      </c>
      <c r="C82" s="11"/>
      <c r="D82" s="11"/>
      <c r="E82" s="11">
        <v>3</v>
      </c>
      <c r="F82" s="11">
        <v>7</v>
      </c>
      <c r="G82" s="11">
        <v>1</v>
      </c>
      <c r="H82" s="2"/>
      <c r="I82" s="2">
        <f>(((F82+1)-E82)/F82)*4+1</f>
        <v>3.857142857142857</v>
      </c>
      <c r="J82" s="11">
        <v>5</v>
      </c>
      <c r="K82" s="14">
        <f t="shared" si="2"/>
        <v>8.857142857142858</v>
      </c>
    </row>
    <row r="83" spans="1:11" ht="12.75">
      <c r="A83" t="s">
        <v>24</v>
      </c>
      <c r="B83" t="s">
        <v>36</v>
      </c>
      <c r="C83" s="11">
        <v>15</v>
      </c>
      <c r="D83" s="11">
        <v>18</v>
      </c>
      <c r="E83" s="11">
        <v>1</v>
      </c>
      <c r="F83" s="11">
        <v>5</v>
      </c>
      <c r="G83" s="11">
        <v>1</v>
      </c>
      <c r="H83" s="2">
        <f>(((D83+1)-C83)/D83)*4+1</f>
        <v>1.8888888888888888</v>
      </c>
      <c r="I83" s="2">
        <f>(((F83+1)-E83)/F83)*4+1</f>
        <v>5</v>
      </c>
      <c r="J83" s="11">
        <v>5</v>
      </c>
      <c r="K83" s="14">
        <f t="shared" si="2"/>
        <v>11.88888888888889</v>
      </c>
    </row>
    <row r="84" spans="1:11" ht="12.75">
      <c r="A84" t="s">
        <v>25</v>
      </c>
      <c r="B84" t="s">
        <v>11</v>
      </c>
      <c r="C84" s="11"/>
      <c r="D84" s="11"/>
      <c r="E84" s="11">
        <v>5</v>
      </c>
      <c r="F84" s="11">
        <v>10</v>
      </c>
      <c r="G84" s="11">
        <v>1</v>
      </c>
      <c r="H84" s="2"/>
      <c r="I84" s="2">
        <f>(((F84+1)-E84)/F84)*4+1</f>
        <v>3.4</v>
      </c>
      <c r="J84" s="11">
        <v>5</v>
      </c>
      <c r="K84" s="14">
        <f t="shared" si="2"/>
        <v>8.4</v>
      </c>
    </row>
    <row r="85" spans="1:11" ht="12.75">
      <c r="A85" t="s">
        <v>26</v>
      </c>
      <c r="B85" t="s">
        <v>34</v>
      </c>
      <c r="C85" s="11"/>
      <c r="D85" s="11"/>
      <c r="E85" s="11"/>
      <c r="F85" s="11"/>
      <c r="G85" s="11"/>
      <c r="H85" s="2"/>
      <c r="I85" s="10"/>
      <c r="J85" s="11"/>
      <c r="K85" s="14">
        <f t="shared" si="2"/>
        <v>0</v>
      </c>
    </row>
    <row r="86" spans="1:11" ht="12.75">
      <c r="A86" t="s">
        <v>27</v>
      </c>
      <c r="B86" t="s">
        <v>11</v>
      </c>
      <c r="C86" s="11"/>
      <c r="D86" s="11"/>
      <c r="E86" s="11">
        <v>6</v>
      </c>
      <c r="F86" s="11">
        <v>13</v>
      </c>
      <c r="G86" s="11">
        <v>1</v>
      </c>
      <c r="H86" s="2"/>
      <c r="I86" s="2">
        <f>(((F86+1)-E86)/F86)*4+1</f>
        <v>3.4615384615384617</v>
      </c>
      <c r="J86" s="11">
        <v>5</v>
      </c>
      <c r="K86" s="14">
        <f t="shared" si="2"/>
        <v>8.461538461538462</v>
      </c>
    </row>
    <row r="87" spans="1:11" ht="12.75">
      <c r="A87" t="s">
        <v>28</v>
      </c>
      <c r="B87" t="s">
        <v>11</v>
      </c>
      <c r="C87" s="11">
        <v>4</v>
      </c>
      <c r="D87" s="11">
        <v>14</v>
      </c>
      <c r="E87" s="11">
        <v>1</v>
      </c>
      <c r="F87" s="11">
        <v>6</v>
      </c>
      <c r="G87" s="11">
        <v>1</v>
      </c>
      <c r="H87" s="2">
        <f>(((D87+1)-C87)/D87)*4+1</f>
        <v>4.142857142857142</v>
      </c>
      <c r="I87" s="2">
        <f>(((F87+1)-E87)/F87)*4+1</f>
        <v>5</v>
      </c>
      <c r="J87" s="11">
        <v>5</v>
      </c>
      <c r="K87" s="14">
        <f t="shared" si="2"/>
        <v>14.142857142857142</v>
      </c>
    </row>
    <row r="88" spans="1:11" ht="12.75">
      <c r="A88" t="s">
        <v>29</v>
      </c>
      <c r="B88" t="s">
        <v>11</v>
      </c>
      <c r="C88" s="11"/>
      <c r="D88" s="11"/>
      <c r="E88" s="11"/>
      <c r="F88" s="11"/>
      <c r="G88" s="11"/>
      <c r="H88" s="2"/>
      <c r="I88" s="10"/>
      <c r="J88" s="11"/>
      <c r="K88" s="14">
        <f t="shared" si="2"/>
        <v>0</v>
      </c>
    </row>
    <row r="89" spans="1:11" ht="12.75">
      <c r="A89" t="s">
        <v>30</v>
      </c>
      <c r="B89" t="s">
        <v>11</v>
      </c>
      <c r="C89" s="11"/>
      <c r="D89" s="11"/>
      <c r="E89" s="11">
        <v>3</v>
      </c>
      <c r="F89" s="11">
        <v>3</v>
      </c>
      <c r="G89" s="11">
        <v>1</v>
      </c>
      <c r="H89" s="2"/>
      <c r="I89" s="2">
        <f>(((F89+1)-E89)/F89)*4+1</f>
        <v>2.333333333333333</v>
      </c>
      <c r="J89" s="11">
        <v>5</v>
      </c>
      <c r="K89" s="14">
        <f t="shared" si="2"/>
        <v>7.333333333333333</v>
      </c>
    </row>
    <row r="90" spans="1:11" ht="12.75">
      <c r="A90" s="33" t="s">
        <v>31</v>
      </c>
      <c r="B90" s="33" t="s">
        <v>11</v>
      </c>
      <c r="C90" s="39"/>
      <c r="D90" s="39"/>
      <c r="E90" s="39"/>
      <c r="F90" s="39"/>
      <c r="G90" s="39">
        <v>1</v>
      </c>
      <c r="H90" s="40"/>
      <c r="I90" s="41"/>
      <c r="J90" s="39">
        <v>5</v>
      </c>
      <c r="K90" s="40">
        <f t="shared" si="2"/>
        <v>5</v>
      </c>
    </row>
    <row r="93" spans="1:11" ht="12.75">
      <c r="A93" s="24"/>
      <c r="B93" s="25"/>
      <c r="C93" s="25"/>
      <c r="D93" s="3"/>
      <c r="E93" s="3" t="s">
        <v>97</v>
      </c>
      <c r="F93" s="25"/>
      <c r="G93" s="25"/>
      <c r="H93" s="25"/>
      <c r="I93" s="26"/>
      <c r="J93" s="13"/>
      <c r="K93" s="12"/>
    </row>
    <row r="94" spans="1:9" ht="12.75">
      <c r="A94" s="27"/>
      <c r="B94" s="34"/>
      <c r="C94" s="28" t="s">
        <v>98</v>
      </c>
      <c r="D94" s="28"/>
      <c r="E94" s="28" t="s">
        <v>8</v>
      </c>
      <c r="F94" s="28" t="s">
        <v>99</v>
      </c>
      <c r="G94" s="28" t="s">
        <v>100</v>
      </c>
      <c r="H94" s="28" t="s">
        <v>8</v>
      </c>
      <c r="I94" s="29" t="s">
        <v>49</v>
      </c>
    </row>
    <row r="95" spans="1:9" ht="12.75">
      <c r="A95" s="30" t="s">
        <v>0</v>
      </c>
      <c r="B95" s="35" t="s">
        <v>1</v>
      </c>
      <c r="C95" s="4">
        <v>100</v>
      </c>
      <c r="D95" s="4" t="s">
        <v>7</v>
      </c>
      <c r="E95" s="35" t="s">
        <v>9</v>
      </c>
      <c r="F95" s="4" t="s">
        <v>46</v>
      </c>
      <c r="G95" s="4" t="s">
        <v>46</v>
      </c>
      <c r="H95" s="4" t="s">
        <v>46</v>
      </c>
      <c r="I95" s="8" t="s">
        <v>46</v>
      </c>
    </row>
    <row r="96" spans="1:9" ht="12.75">
      <c r="A96" t="s">
        <v>10</v>
      </c>
      <c r="B96" t="s">
        <v>11</v>
      </c>
      <c r="C96" s="11"/>
      <c r="D96">
        <v>1</v>
      </c>
      <c r="F96" s="2"/>
      <c r="G96">
        <v>1</v>
      </c>
      <c r="H96" s="2"/>
      <c r="I96" s="14">
        <f>+F96+G96+H96</f>
        <v>1</v>
      </c>
    </row>
    <row r="97" spans="1:9" ht="12.75">
      <c r="A97" t="s">
        <v>12</v>
      </c>
      <c r="B97" t="s">
        <v>32</v>
      </c>
      <c r="C97" s="11"/>
      <c r="D97">
        <v>3</v>
      </c>
      <c r="E97">
        <v>79</v>
      </c>
      <c r="F97" s="2"/>
      <c r="G97">
        <v>3</v>
      </c>
      <c r="H97" s="2">
        <f>(((101)-E97)/100)*4+1</f>
        <v>1.88</v>
      </c>
      <c r="I97" s="14">
        <f aca="true" t="shared" si="3" ref="I97:I116">+F97+G97+H97</f>
        <v>4.88</v>
      </c>
    </row>
    <row r="98" spans="1:9" ht="12.75">
      <c r="A98" t="s">
        <v>13</v>
      </c>
      <c r="B98" t="s">
        <v>11</v>
      </c>
      <c r="C98" s="11"/>
      <c r="D98">
        <v>2</v>
      </c>
      <c r="F98" s="2"/>
      <c r="G98">
        <v>2</v>
      </c>
      <c r="H98" s="11"/>
      <c r="I98" s="14">
        <f t="shared" si="3"/>
        <v>2</v>
      </c>
    </row>
    <row r="99" spans="1:9" ht="12.75">
      <c r="A99" t="s">
        <v>14</v>
      </c>
      <c r="B99" t="s">
        <v>11</v>
      </c>
      <c r="C99" s="11"/>
      <c r="D99">
        <v>2</v>
      </c>
      <c r="F99" s="2"/>
      <c r="G99">
        <v>2</v>
      </c>
      <c r="H99" s="11"/>
      <c r="I99" s="14">
        <f t="shared" si="3"/>
        <v>2</v>
      </c>
    </row>
    <row r="100" spans="1:9" ht="12.75">
      <c r="A100" t="s">
        <v>15</v>
      </c>
      <c r="B100" t="s">
        <v>33</v>
      </c>
      <c r="C100" s="11"/>
      <c r="D100">
        <v>2</v>
      </c>
      <c r="E100">
        <v>62</v>
      </c>
      <c r="F100" s="2"/>
      <c r="G100">
        <v>2</v>
      </c>
      <c r="H100" s="2">
        <f>(((101)-E100)/100)*4+1</f>
        <v>2.56</v>
      </c>
      <c r="I100" s="14">
        <f t="shared" si="3"/>
        <v>4.5600000000000005</v>
      </c>
    </row>
    <row r="101" spans="1:9" ht="12.75">
      <c r="A101" t="s">
        <v>16</v>
      </c>
      <c r="B101" t="s">
        <v>32</v>
      </c>
      <c r="C101" s="11"/>
      <c r="D101">
        <v>1</v>
      </c>
      <c r="F101" s="2"/>
      <c r="G101">
        <v>1</v>
      </c>
      <c r="H101" s="11"/>
      <c r="I101" s="14">
        <f t="shared" si="3"/>
        <v>1</v>
      </c>
    </row>
    <row r="102" spans="1:9" ht="12.75">
      <c r="A102" t="s">
        <v>17</v>
      </c>
      <c r="B102" t="s">
        <v>11</v>
      </c>
      <c r="C102" s="11"/>
      <c r="D102">
        <v>4</v>
      </c>
      <c r="E102">
        <v>8</v>
      </c>
      <c r="F102" s="2"/>
      <c r="G102">
        <v>4</v>
      </c>
      <c r="H102" s="2">
        <f aca="true" t="shared" si="4" ref="H102:H116">(((101)-E102)/100)*4+1</f>
        <v>4.720000000000001</v>
      </c>
      <c r="I102" s="14">
        <f t="shared" si="3"/>
        <v>8.72</v>
      </c>
    </row>
    <row r="103" spans="1:9" ht="12.75">
      <c r="A103" t="s">
        <v>18</v>
      </c>
      <c r="B103" t="s">
        <v>11</v>
      </c>
      <c r="C103" s="11"/>
      <c r="D103">
        <v>4</v>
      </c>
      <c r="E103">
        <v>34</v>
      </c>
      <c r="F103" s="2"/>
      <c r="G103">
        <v>4</v>
      </c>
      <c r="H103" s="2">
        <f t="shared" si="4"/>
        <v>3.68</v>
      </c>
      <c r="I103" s="14">
        <f t="shared" si="3"/>
        <v>7.68</v>
      </c>
    </row>
    <row r="104" spans="1:9" ht="12.75">
      <c r="A104" t="s">
        <v>19</v>
      </c>
      <c r="B104" t="s">
        <v>34</v>
      </c>
      <c r="C104" s="11"/>
      <c r="D104">
        <v>2</v>
      </c>
      <c r="E104">
        <v>95</v>
      </c>
      <c r="F104" s="2"/>
      <c r="G104">
        <v>2</v>
      </c>
      <c r="H104" s="2">
        <f t="shared" si="4"/>
        <v>1.24</v>
      </c>
      <c r="I104" s="14">
        <f t="shared" si="3"/>
        <v>3.24</v>
      </c>
    </row>
    <row r="105" spans="1:9" ht="12.75">
      <c r="A105" t="s">
        <v>20</v>
      </c>
      <c r="B105" t="s">
        <v>11</v>
      </c>
      <c r="C105" s="11"/>
      <c r="D105">
        <v>3</v>
      </c>
      <c r="E105">
        <v>76</v>
      </c>
      <c r="F105" s="2"/>
      <c r="G105">
        <v>3</v>
      </c>
      <c r="H105" s="2">
        <f t="shared" si="4"/>
        <v>2</v>
      </c>
      <c r="I105" s="14">
        <f t="shared" si="3"/>
        <v>5</v>
      </c>
    </row>
    <row r="106" spans="1:9" ht="12.75">
      <c r="A106" t="s">
        <v>21</v>
      </c>
      <c r="B106" t="s">
        <v>35</v>
      </c>
      <c r="C106" s="11"/>
      <c r="D106">
        <v>3</v>
      </c>
      <c r="E106">
        <v>53</v>
      </c>
      <c r="F106" s="2"/>
      <c r="G106">
        <v>3</v>
      </c>
      <c r="H106" s="2">
        <f t="shared" si="4"/>
        <v>2.92</v>
      </c>
      <c r="I106" s="14">
        <f t="shared" si="3"/>
        <v>5.92</v>
      </c>
    </row>
    <row r="107" spans="1:9" ht="12.75">
      <c r="A107" t="s">
        <v>22</v>
      </c>
      <c r="B107" t="s">
        <v>36</v>
      </c>
      <c r="C107" s="11">
        <v>1</v>
      </c>
      <c r="D107">
        <v>5</v>
      </c>
      <c r="E107">
        <v>1</v>
      </c>
      <c r="F107">
        <f>(((D107+1)-C107)/D107)*4+1</f>
        <v>5</v>
      </c>
      <c r="G107">
        <v>5</v>
      </c>
      <c r="H107" s="2">
        <f t="shared" si="4"/>
        <v>5</v>
      </c>
      <c r="I107" s="14">
        <f t="shared" si="3"/>
        <v>15</v>
      </c>
    </row>
    <row r="108" spans="1:9" ht="12.75">
      <c r="A108" t="s">
        <v>23</v>
      </c>
      <c r="B108" t="s">
        <v>11</v>
      </c>
      <c r="C108" s="11"/>
      <c r="D108">
        <v>3</v>
      </c>
      <c r="E108">
        <v>30</v>
      </c>
      <c r="F108" s="2"/>
      <c r="G108">
        <v>3</v>
      </c>
      <c r="H108" s="2">
        <f t="shared" si="4"/>
        <v>3.84</v>
      </c>
      <c r="I108" s="14">
        <f t="shared" si="3"/>
        <v>6.84</v>
      </c>
    </row>
    <row r="109" spans="1:9" ht="12.75">
      <c r="A109" t="s">
        <v>24</v>
      </c>
      <c r="B109" t="s">
        <v>36</v>
      </c>
      <c r="C109" s="11"/>
      <c r="D109">
        <v>4</v>
      </c>
      <c r="E109">
        <v>18</v>
      </c>
      <c r="F109" s="2"/>
      <c r="G109">
        <v>4</v>
      </c>
      <c r="H109" s="2">
        <f t="shared" si="4"/>
        <v>4.32</v>
      </c>
      <c r="I109" s="14">
        <f t="shared" si="3"/>
        <v>8.32</v>
      </c>
    </row>
    <row r="110" spans="1:9" ht="12.75">
      <c r="A110" t="s">
        <v>25</v>
      </c>
      <c r="B110" t="s">
        <v>11</v>
      </c>
      <c r="C110" s="11"/>
      <c r="D110">
        <v>2</v>
      </c>
      <c r="F110" s="2"/>
      <c r="G110">
        <v>2</v>
      </c>
      <c r="H110" s="11"/>
      <c r="I110" s="14">
        <f t="shared" si="3"/>
        <v>2</v>
      </c>
    </row>
    <row r="111" spans="1:9" ht="12.75">
      <c r="A111" t="s">
        <v>26</v>
      </c>
      <c r="B111" t="s">
        <v>34</v>
      </c>
      <c r="C111" s="11"/>
      <c r="D111">
        <v>3</v>
      </c>
      <c r="E111">
        <v>38</v>
      </c>
      <c r="F111" s="2"/>
      <c r="G111">
        <v>3</v>
      </c>
      <c r="H111" s="2">
        <f t="shared" si="4"/>
        <v>3.52</v>
      </c>
      <c r="I111" s="14">
        <f t="shared" si="3"/>
        <v>6.52</v>
      </c>
    </row>
    <row r="112" spans="1:9" ht="12.75">
      <c r="A112" t="s">
        <v>27</v>
      </c>
      <c r="B112" t="s">
        <v>11</v>
      </c>
      <c r="C112" s="11"/>
      <c r="D112">
        <v>2</v>
      </c>
      <c r="E112">
        <v>64</v>
      </c>
      <c r="F112" s="2"/>
      <c r="G112">
        <v>2</v>
      </c>
      <c r="H112" s="2">
        <f t="shared" si="4"/>
        <v>2.48</v>
      </c>
      <c r="I112" s="14">
        <f t="shared" si="3"/>
        <v>4.48</v>
      </c>
    </row>
    <row r="113" spans="1:9" ht="12.75">
      <c r="A113" t="s">
        <v>28</v>
      </c>
      <c r="B113" t="s">
        <v>11</v>
      </c>
      <c r="C113" s="11"/>
      <c r="D113">
        <v>4</v>
      </c>
      <c r="E113">
        <v>18</v>
      </c>
      <c r="F113" s="2"/>
      <c r="G113">
        <v>4</v>
      </c>
      <c r="H113" s="2">
        <f t="shared" si="4"/>
        <v>4.32</v>
      </c>
      <c r="I113" s="14">
        <f t="shared" si="3"/>
        <v>8.32</v>
      </c>
    </row>
    <row r="114" spans="1:9" ht="12.75">
      <c r="A114" t="s">
        <v>29</v>
      </c>
      <c r="B114" t="s">
        <v>11</v>
      </c>
      <c r="C114" s="11"/>
      <c r="D114">
        <v>2</v>
      </c>
      <c r="F114" s="2"/>
      <c r="G114">
        <v>2</v>
      </c>
      <c r="H114" s="11"/>
      <c r="I114" s="14">
        <f t="shared" si="3"/>
        <v>2</v>
      </c>
    </row>
    <row r="115" spans="1:9" ht="12.75">
      <c r="A115" t="s">
        <v>30</v>
      </c>
      <c r="B115" t="s">
        <v>11</v>
      </c>
      <c r="C115" s="11"/>
      <c r="D115">
        <v>3</v>
      </c>
      <c r="E115">
        <v>58</v>
      </c>
      <c r="F115" s="2"/>
      <c r="G115">
        <v>3</v>
      </c>
      <c r="H115" s="2">
        <f t="shared" si="4"/>
        <v>2.7199999999999998</v>
      </c>
      <c r="I115" s="14">
        <f t="shared" si="3"/>
        <v>5.72</v>
      </c>
    </row>
    <row r="116" spans="1:9" ht="12.75">
      <c r="A116" s="33" t="s">
        <v>31</v>
      </c>
      <c r="B116" s="33" t="s">
        <v>11</v>
      </c>
      <c r="C116" s="39"/>
      <c r="D116" s="33">
        <v>2</v>
      </c>
      <c r="E116" s="33">
        <v>72</v>
      </c>
      <c r="F116" s="40"/>
      <c r="G116" s="33">
        <v>2</v>
      </c>
      <c r="H116" s="40">
        <f t="shared" si="4"/>
        <v>2.16</v>
      </c>
      <c r="I116" s="40">
        <f t="shared" si="3"/>
        <v>4.16</v>
      </c>
    </row>
    <row r="119" spans="1:9" ht="12.75">
      <c r="A119" s="24"/>
      <c r="B119" s="3" t="s">
        <v>101</v>
      </c>
      <c r="C119" s="25"/>
      <c r="D119" s="3"/>
      <c r="E119" s="25"/>
      <c r="F119" s="26"/>
      <c r="G119" s="13"/>
      <c r="H119" s="13"/>
      <c r="I119" s="13"/>
    </row>
    <row r="120" spans="1:9" ht="12.75">
      <c r="A120" s="27"/>
      <c r="B120" s="32"/>
      <c r="C120" s="28" t="s">
        <v>102</v>
      </c>
      <c r="D120" s="28" t="s">
        <v>104</v>
      </c>
      <c r="E120" s="28" t="s">
        <v>6</v>
      </c>
      <c r="F120" s="29" t="s">
        <v>49</v>
      </c>
      <c r="G120" s="12"/>
      <c r="H120" s="12"/>
      <c r="I120" s="12"/>
    </row>
    <row r="121" spans="1:9" ht="12.75">
      <c r="A121" s="30" t="s">
        <v>0</v>
      </c>
      <c r="B121" s="35" t="s">
        <v>8</v>
      </c>
      <c r="C121" s="4" t="s">
        <v>103</v>
      </c>
      <c r="D121" s="4" t="s">
        <v>103</v>
      </c>
      <c r="E121" s="4" t="s">
        <v>103</v>
      </c>
      <c r="F121" s="8" t="s">
        <v>103</v>
      </c>
      <c r="G121" s="12"/>
      <c r="H121" s="12"/>
      <c r="I121" s="12"/>
    </row>
    <row r="122" spans="1:9" ht="12.75">
      <c r="A122" s="13" t="s">
        <v>22</v>
      </c>
      <c r="B122" s="13" t="s">
        <v>105</v>
      </c>
      <c r="C122" s="36">
        <v>15</v>
      </c>
      <c r="D122" s="36">
        <v>14.8</v>
      </c>
      <c r="E122" s="36">
        <v>15</v>
      </c>
      <c r="F122" s="36">
        <f>+C122+D122+E122</f>
        <v>44.8</v>
      </c>
      <c r="H122" s="2"/>
      <c r="I122" s="14"/>
    </row>
    <row r="123" spans="1:9" ht="12.75">
      <c r="A123" s="13" t="s">
        <v>28</v>
      </c>
      <c r="B123" s="13" t="s">
        <v>106</v>
      </c>
      <c r="C123" s="36">
        <v>13.68</v>
      </c>
      <c r="D123" s="36">
        <v>14.142857142857142</v>
      </c>
      <c r="E123" s="36">
        <v>8.32</v>
      </c>
      <c r="F123" s="36">
        <f>+C123+D123+E123</f>
        <v>36.14285714285714</v>
      </c>
      <c r="H123" s="2"/>
      <c r="I123" s="14"/>
    </row>
    <row r="124" spans="1:9" ht="12.75">
      <c r="A124" s="13" t="s">
        <v>17</v>
      </c>
      <c r="B124" s="13" t="s">
        <v>107</v>
      </c>
      <c r="C124" s="36">
        <v>9.057142857142857</v>
      </c>
      <c r="D124" s="36">
        <v>8.666666666666666</v>
      </c>
      <c r="E124" s="36">
        <v>8.72</v>
      </c>
      <c r="F124" s="36">
        <f>+C124+D124+E124</f>
        <v>26.44380952380952</v>
      </c>
      <c r="H124" s="11"/>
      <c r="I124" s="14"/>
    </row>
    <row r="125" spans="1:9" ht="12.75">
      <c r="A125" s="13" t="s">
        <v>24</v>
      </c>
      <c r="B125" s="13" t="s">
        <v>108</v>
      </c>
      <c r="C125" s="36">
        <v>6</v>
      </c>
      <c r="D125" s="36">
        <v>11.88888888888889</v>
      </c>
      <c r="E125" s="36">
        <v>8.32</v>
      </c>
      <c r="F125" s="36">
        <f>+C125+D125+E125</f>
        <v>26.20888888888889</v>
      </c>
      <c r="H125" s="11"/>
      <c r="I125" s="14"/>
    </row>
    <row r="126" spans="1:9" ht="12.75">
      <c r="A126" s="13" t="s">
        <v>18</v>
      </c>
      <c r="B126" s="13" t="s">
        <v>105</v>
      </c>
      <c r="C126" s="36">
        <v>6.985714285714286</v>
      </c>
      <c r="D126" s="36">
        <v>8.857142857142858</v>
      </c>
      <c r="E126" s="36">
        <v>7.68</v>
      </c>
      <c r="F126" s="36">
        <f>+C126+D126+E126</f>
        <v>23.52285714285714</v>
      </c>
      <c r="H126" s="2"/>
      <c r="I126" s="14"/>
    </row>
    <row r="127" spans="1:9" ht="12.75">
      <c r="A127" s="13" t="s">
        <v>20</v>
      </c>
      <c r="B127" s="13" t="s">
        <v>105</v>
      </c>
      <c r="C127" s="36">
        <v>6.3</v>
      </c>
      <c r="D127" s="36">
        <v>9.428571428571429</v>
      </c>
      <c r="E127" s="36">
        <v>5</v>
      </c>
      <c r="F127" s="36">
        <f>+C127+D127+E127</f>
        <v>20.728571428571428</v>
      </c>
      <c r="H127" s="11"/>
      <c r="I127" s="14"/>
    </row>
    <row r="128" spans="1:9" ht="12.75">
      <c r="A128" s="13" t="s">
        <v>12</v>
      </c>
      <c r="B128" s="13" t="s">
        <v>109</v>
      </c>
      <c r="C128" s="36">
        <v>1.8484848484848486</v>
      </c>
      <c r="D128" s="36">
        <v>13.666666666666666</v>
      </c>
      <c r="E128" s="36">
        <v>4.88</v>
      </c>
      <c r="F128" s="36">
        <f>+C128+D128+E128</f>
        <v>20.395151515151515</v>
      </c>
      <c r="H128" s="2"/>
      <c r="I128" s="14"/>
    </row>
    <row r="129" spans="1:9" ht="12.75">
      <c r="A129" s="13" t="s">
        <v>30</v>
      </c>
      <c r="B129" s="13" t="s">
        <v>107</v>
      </c>
      <c r="C129" s="36">
        <v>6.914285714285715</v>
      </c>
      <c r="D129" s="36">
        <v>7.333333333333333</v>
      </c>
      <c r="E129" s="36">
        <v>5.72</v>
      </c>
      <c r="F129" s="36">
        <f>+C129+D129+E129</f>
        <v>19.967619047619046</v>
      </c>
      <c r="H129" s="2"/>
      <c r="I129" s="14"/>
    </row>
    <row r="130" spans="1:9" ht="12.75">
      <c r="A130" s="13" t="s">
        <v>23</v>
      </c>
      <c r="B130" s="13" t="s">
        <v>110</v>
      </c>
      <c r="C130" s="36">
        <v>3.4285714285714284</v>
      </c>
      <c r="D130" s="36">
        <v>8.857142857142858</v>
      </c>
      <c r="E130" s="36">
        <v>6.84</v>
      </c>
      <c r="F130" s="36">
        <f>+C130+D130+E130</f>
        <v>19.125714285714288</v>
      </c>
      <c r="H130" s="2"/>
      <c r="I130" s="14"/>
    </row>
    <row r="131" spans="1:9" ht="12.75">
      <c r="A131" s="13" t="s">
        <v>27</v>
      </c>
      <c r="B131" s="13" t="s">
        <v>111</v>
      </c>
      <c r="C131" s="36">
        <v>2.7142857142857144</v>
      </c>
      <c r="D131" s="36">
        <v>8.461538461538462</v>
      </c>
      <c r="E131" s="36">
        <v>4.48</v>
      </c>
      <c r="F131" s="36">
        <f>+C131+D131+E131</f>
        <v>15.655824175824176</v>
      </c>
      <c r="H131" s="2"/>
      <c r="I131" s="14"/>
    </row>
    <row r="132" spans="1:9" ht="12.75">
      <c r="A132" s="13" t="s">
        <v>21</v>
      </c>
      <c r="B132" s="13" t="s">
        <v>106</v>
      </c>
      <c r="C132" s="36">
        <v>2.5</v>
      </c>
      <c r="D132" s="36">
        <v>5</v>
      </c>
      <c r="E132" s="36">
        <v>5.92</v>
      </c>
      <c r="F132" s="36">
        <f>+C132+D132+E132</f>
        <v>13.42</v>
      </c>
      <c r="H132" s="2"/>
      <c r="I132" s="14"/>
    </row>
    <row r="133" spans="1:9" ht="12.75">
      <c r="A133" s="13" t="s">
        <v>25</v>
      </c>
      <c r="B133" s="13" t="s">
        <v>109</v>
      </c>
      <c r="C133" s="36">
        <v>1.7142857142857144</v>
      </c>
      <c r="D133" s="36">
        <v>8.4</v>
      </c>
      <c r="E133" s="36">
        <v>2</v>
      </c>
      <c r="F133" s="36">
        <f>+C133+D133+E133</f>
        <v>12.114285714285714</v>
      </c>
      <c r="H133" s="2"/>
      <c r="I133" s="14"/>
    </row>
    <row r="134" spans="1:9" ht="12.75">
      <c r="A134" s="13" t="s">
        <v>31</v>
      </c>
      <c r="B134" s="13" t="s">
        <v>112</v>
      </c>
      <c r="C134" s="36">
        <v>2.857142857142857</v>
      </c>
      <c r="D134" s="36">
        <v>5</v>
      </c>
      <c r="E134" s="36">
        <v>4.16</v>
      </c>
      <c r="F134" s="36">
        <f>+C134+D134+E134</f>
        <v>12.017142857142858</v>
      </c>
      <c r="H134" s="2"/>
      <c r="I134" s="14"/>
    </row>
    <row r="135" spans="1:9" ht="12.75">
      <c r="A135" s="13" t="s">
        <v>19</v>
      </c>
      <c r="B135" s="13" t="s">
        <v>111</v>
      </c>
      <c r="C135" s="36">
        <v>2.0588235294117645</v>
      </c>
      <c r="D135" s="36">
        <v>6.615384615384615</v>
      </c>
      <c r="E135" s="36">
        <v>3.24</v>
      </c>
      <c r="F135" s="36">
        <f>+C135+D135+E135</f>
        <v>11.91420814479638</v>
      </c>
      <c r="H135" s="2"/>
      <c r="I135" s="14"/>
    </row>
    <row r="136" spans="1:9" ht="12.75">
      <c r="A136" s="13" t="s">
        <v>26</v>
      </c>
      <c r="B136" s="13" t="s">
        <v>111</v>
      </c>
      <c r="C136" s="36">
        <v>3.235294117647059</v>
      </c>
      <c r="D136" s="36">
        <v>0</v>
      </c>
      <c r="E136" s="36">
        <v>6.52</v>
      </c>
      <c r="F136" s="36">
        <f>+C136+D136+E136</f>
        <v>9.755294117647058</v>
      </c>
      <c r="H136" s="11"/>
      <c r="I136" s="14"/>
    </row>
    <row r="137" spans="1:9" ht="12.75">
      <c r="A137" s="13" t="s">
        <v>10</v>
      </c>
      <c r="B137" s="13" t="s">
        <v>112</v>
      </c>
      <c r="C137" s="36">
        <v>1.4285714285714286</v>
      </c>
      <c r="D137" s="36">
        <v>6.888888888888889</v>
      </c>
      <c r="E137" s="36">
        <v>1</v>
      </c>
      <c r="F137" s="36">
        <f>+C137+D137+E137</f>
        <v>9.317460317460318</v>
      </c>
      <c r="H137" s="2"/>
      <c r="I137" s="14"/>
    </row>
    <row r="138" spans="1:9" ht="12.75">
      <c r="A138" s="13" t="s">
        <v>14</v>
      </c>
      <c r="B138" s="13" t="s">
        <v>106</v>
      </c>
      <c r="C138" s="36">
        <v>1.8571428571428572</v>
      </c>
      <c r="D138" s="36">
        <v>5</v>
      </c>
      <c r="E138" s="36">
        <v>2</v>
      </c>
      <c r="F138" s="36">
        <f>+C138+D138+E138</f>
        <v>8.857142857142858</v>
      </c>
      <c r="H138" s="2"/>
      <c r="I138" s="14"/>
    </row>
    <row r="139" spans="1:9" ht="12.75">
      <c r="A139" s="13" t="s">
        <v>15</v>
      </c>
      <c r="B139" s="13" t="s">
        <v>110</v>
      </c>
      <c r="C139" s="36">
        <v>0</v>
      </c>
      <c r="D139" s="36">
        <v>0</v>
      </c>
      <c r="E139" s="36">
        <v>4.56</v>
      </c>
      <c r="F139" s="36">
        <f>+C139+D139+E139</f>
        <v>4.56</v>
      </c>
      <c r="H139" s="2"/>
      <c r="I139" s="14"/>
    </row>
    <row r="140" spans="1:9" ht="12.75">
      <c r="A140" s="13" t="s">
        <v>29</v>
      </c>
      <c r="B140" s="13" t="s">
        <v>111</v>
      </c>
      <c r="C140" s="36">
        <v>2</v>
      </c>
      <c r="D140" s="36">
        <v>0</v>
      </c>
      <c r="E140" s="36">
        <v>2</v>
      </c>
      <c r="F140" s="36">
        <f>+C140+D140+E140</f>
        <v>4</v>
      </c>
      <c r="H140" s="11"/>
      <c r="I140" s="14"/>
    </row>
    <row r="141" spans="1:9" ht="12.75">
      <c r="A141" s="13" t="s">
        <v>13</v>
      </c>
      <c r="B141" s="13" t="s">
        <v>109</v>
      </c>
      <c r="C141" s="36">
        <v>0</v>
      </c>
      <c r="D141" s="36">
        <v>0</v>
      </c>
      <c r="E141" s="36">
        <v>2</v>
      </c>
      <c r="F141" s="36">
        <f>+C141+D141+E141</f>
        <v>2</v>
      </c>
      <c r="H141" s="2"/>
      <c r="I141" s="14"/>
    </row>
    <row r="142" spans="1:9" ht="12.75">
      <c r="A142" s="33" t="s">
        <v>16</v>
      </c>
      <c r="B142" s="33" t="s">
        <v>111</v>
      </c>
      <c r="C142" s="37">
        <v>0</v>
      </c>
      <c r="D142" s="37">
        <v>0</v>
      </c>
      <c r="E142" s="37">
        <v>1</v>
      </c>
      <c r="F142" s="37">
        <f>+C142+D142+E142</f>
        <v>1</v>
      </c>
      <c r="H142" s="2"/>
      <c r="I142" s="14"/>
    </row>
    <row r="143" spans="5:6" ht="12.75">
      <c r="E143" s="38" t="s">
        <v>113</v>
      </c>
      <c r="F143" s="31">
        <f>SUM(F122:F142)/21</f>
        <v>16.28318224570325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2001-02-01T14:38:04Z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